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GUE PACA\LIGUE PACA - COMPTA  2024 - 2025\2024-2025 - MODELES\"/>
    </mc:Choice>
  </mc:AlternateContent>
  <xr:revisionPtr revIDLastSave="0" documentId="13_ncr:1_{85F5307F-9CAF-4010-9759-9852DC1596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 DE FRAIS " sheetId="2" r:id="rId1"/>
    <sheet name="TARIFS " sheetId="4" r:id="rId2"/>
    <sheet name="Feuil1" sheetId="5" r:id="rId3"/>
  </sheets>
  <definedNames>
    <definedName name="_xlnm.Print_Area" localSheetId="0">'NOTE DE FRAIS '!$A$1:$T$82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2" l="1"/>
  <c r="Q67" i="2"/>
  <c r="S65" i="2"/>
  <c r="S51" i="2"/>
  <c r="S49" i="2"/>
  <c r="S48" i="2"/>
  <c r="S47" i="2"/>
  <c r="S45" i="2"/>
  <c r="S44" i="2"/>
  <c r="S43" i="2"/>
  <c r="S41" i="2"/>
  <c r="S40" i="2"/>
  <c r="S39" i="2"/>
  <c r="S37" i="2"/>
  <c r="S15" i="2"/>
  <c r="S17" i="2"/>
  <c r="S18" i="2"/>
  <c r="S14" i="2"/>
  <c r="G42" i="2"/>
  <c r="H42" i="2"/>
  <c r="I42" i="2"/>
  <c r="J42" i="2"/>
  <c r="K42" i="2"/>
  <c r="L42" i="2"/>
  <c r="M42" i="2"/>
  <c r="N42" i="2"/>
  <c r="O42" i="2"/>
  <c r="P42" i="2"/>
  <c r="Q42" i="2"/>
  <c r="R42" i="2"/>
  <c r="H28" i="2"/>
  <c r="I28" i="2"/>
  <c r="J28" i="2"/>
  <c r="K28" i="2"/>
  <c r="L28" i="2"/>
  <c r="M28" i="2"/>
  <c r="N28" i="2"/>
  <c r="N67" i="2" s="1"/>
  <c r="O28" i="2"/>
  <c r="P28" i="2"/>
  <c r="Q28" i="2"/>
  <c r="F28" i="2"/>
  <c r="H19" i="2"/>
  <c r="I19" i="2"/>
  <c r="J19" i="2"/>
  <c r="K19" i="2"/>
  <c r="L19" i="2"/>
  <c r="M19" i="2"/>
  <c r="N19" i="2"/>
  <c r="O19" i="2"/>
  <c r="O67" i="2" s="1"/>
  <c r="P19" i="2"/>
  <c r="Q19" i="2"/>
  <c r="F39" i="2"/>
  <c r="F40" i="2"/>
  <c r="F41" i="2"/>
  <c r="F43" i="2"/>
  <c r="F44" i="2"/>
  <c r="F45" i="2"/>
  <c r="F46" i="2"/>
  <c r="S46" i="2" s="1"/>
  <c r="F47" i="2"/>
  <c r="F48" i="2"/>
  <c r="R55" i="2"/>
  <c r="R53" i="2"/>
  <c r="R52" i="2"/>
  <c r="R51" i="2"/>
  <c r="R49" i="2"/>
  <c r="R48" i="2"/>
  <c r="R47" i="2"/>
  <c r="R46" i="2"/>
  <c r="R45" i="2"/>
  <c r="R44" i="2"/>
  <c r="R43" i="2"/>
  <c r="R41" i="2"/>
  <c r="R40" i="2"/>
  <c r="R39" i="2"/>
  <c r="R38" i="2"/>
  <c r="R37" i="2"/>
  <c r="R35" i="2"/>
  <c r="R34" i="2"/>
  <c r="R33" i="2"/>
  <c r="S33" i="2" s="1"/>
  <c r="R31" i="2"/>
  <c r="R30" i="2"/>
  <c r="R29" i="2"/>
  <c r="R15" i="2"/>
  <c r="R16" i="2"/>
  <c r="R19" i="2" s="1"/>
  <c r="R67" i="2" s="1"/>
  <c r="R17" i="2"/>
  <c r="R18" i="2"/>
  <c r="R20" i="2"/>
  <c r="R21" i="2"/>
  <c r="R22" i="2"/>
  <c r="R23" i="2"/>
  <c r="R24" i="2"/>
  <c r="R25" i="2"/>
  <c r="R26" i="2"/>
  <c r="R27" i="2"/>
  <c r="G65" i="2"/>
  <c r="G64" i="2"/>
  <c r="G63" i="2"/>
  <c r="G61" i="2"/>
  <c r="G60" i="2"/>
  <c r="G59" i="2"/>
  <c r="G57" i="2"/>
  <c r="G56" i="2"/>
  <c r="G55" i="2"/>
  <c r="S55" i="2" s="1"/>
  <c r="G53" i="2"/>
  <c r="S53" i="2" s="1"/>
  <c r="G52" i="2"/>
  <c r="S52" i="2" s="1"/>
  <c r="G51" i="2"/>
  <c r="G35" i="2"/>
  <c r="S35" i="2" s="1"/>
  <c r="G34" i="2"/>
  <c r="S34" i="2" s="1"/>
  <c r="G33" i="2"/>
  <c r="G31" i="2"/>
  <c r="S31" i="2" s="1"/>
  <c r="G30" i="2"/>
  <c r="S30" i="2" s="1"/>
  <c r="G29" i="2"/>
  <c r="S29" i="2" s="1"/>
  <c r="G49" i="2"/>
  <c r="G48" i="2"/>
  <c r="G47" i="2"/>
  <c r="G46" i="2"/>
  <c r="G45" i="2"/>
  <c r="G44" i="2"/>
  <c r="G43" i="2"/>
  <c r="G41" i="2"/>
  <c r="G40" i="2"/>
  <c r="G39" i="2"/>
  <c r="G38" i="2"/>
  <c r="G37" i="2"/>
  <c r="G15" i="2"/>
  <c r="G16" i="2"/>
  <c r="G19" i="2" s="1"/>
  <c r="G67" i="2" s="1"/>
  <c r="G17" i="2"/>
  <c r="G18" i="2"/>
  <c r="G20" i="2"/>
  <c r="S20" i="2" s="1"/>
  <c r="G21" i="2"/>
  <c r="S21" i="2" s="1"/>
  <c r="G22" i="2"/>
  <c r="G23" i="2"/>
  <c r="S23" i="2" s="1"/>
  <c r="G24" i="2"/>
  <c r="S24" i="2" s="1"/>
  <c r="G25" i="2"/>
  <c r="S25" i="2" s="1"/>
  <c r="G26" i="2"/>
  <c r="S26" i="2" s="1"/>
  <c r="G27" i="2"/>
  <c r="S27" i="2" s="1"/>
  <c r="G14" i="2"/>
  <c r="S32" i="2" l="1"/>
  <c r="S36" i="2"/>
  <c r="G28" i="2"/>
  <c r="S22" i="2"/>
  <c r="S28" i="2" s="1"/>
  <c r="R28" i="2"/>
  <c r="S54" i="2"/>
  <c r="F15" i="2"/>
  <c r="F16" i="2"/>
  <c r="F19" i="2" s="1"/>
  <c r="F67" i="2" s="1"/>
  <c r="F17" i="2"/>
  <c r="F18" i="2"/>
  <c r="F20" i="2"/>
  <c r="F21" i="2"/>
  <c r="F22" i="2"/>
  <c r="F27" i="2"/>
  <c r="R65" i="2"/>
  <c r="R64" i="2"/>
  <c r="S64" i="2" s="1"/>
  <c r="S66" i="2" s="1"/>
  <c r="R63" i="2"/>
  <c r="S63" i="2" s="1"/>
  <c r="R61" i="2"/>
  <c r="S61" i="2" s="1"/>
  <c r="R60" i="2"/>
  <c r="S60" i="2" s="1"/>
  <c r="R59" i="2"/>
  <c r="S59" i="2" s="1"/>
  <c r="R57" i="2"/>
  <c r="S57" i="2" s="1"/>
  <c r="R56" i="2"/>
  <c r="S56" i="2" s="1"/>
  <c r="R14" i="2"/>
  <c r="F38" i="2"/>
  <c r="Q66" i="2"/>
  <c r="P66" i="2"/>
  <c r="O66" i="2"/>
  <c r="N66" i="2"/>
  <c r="M66" i="2"/>
  <c r="L66" i="2"/>
  <c r="K66" i="2"/>
  <c r="J66" i="2"/>
  <c r="I66" i="2"/>
  <c r="H66" i="2"/>
  <c r="Q62" i="2"/>
  <c r="P62" i="2"/>
  <c r="O62" i="2"/>
  <c r="N62" i="2"/>
  <c r="M62" i="2"/>
  <c r="L62" i="2"/>
  <c r="K62" i="2"/>
  <c r="J62" i="2"/>
  <c r="I62" i="2"/>
  <c r="H62" i="2"/>
  <c r="Q58" i="2"/>
  <c r="P58" i="2"/>
  <c r="O58" i="2"/>
  <c r="N58" i="2"/>
  <c r="M58" i="2"/>
  <c r="L58" i="2"/>
  <c r="K58" i="2"/>
  <c r="J58" i="2"/>
  <c r="I58" i="2"/>
  <c r="H58" i="2"/>
  <c r="H67" i="2" s="1"/>
  <c r="Q54" i="2"/>
  <c r="P54" i="2"/>
  <c r="O54" i="2"/>
  <c r="N54" i="2"/>
  <c r="M54" i="2"/>
  <c r="L54" i="2"/>
  <c r="K54" i="2"/>
  <c r="J54" i="2"/>
  <c r="I54" i="2"/>
  <c r="I67" i="2" s="1"/>
  <c r="H54" i="2"/>
  <c r="Q50" i="2"/>
  <c r="P50" i="2"/>
  <c r="O50" i="2"/>
  <c r="N50" i="2"/>
  <c r="M50" i="2"/>
  <c r="L50" i="2"/>
  <c r="K50" i="2"/>
  <c r="K67" i="2" s="1"/>
  <c r="J50" i="2"/>
  <c r="J67" i="2" s="1"/>
  <c r="I50" i="2"/>
  <c r="H50" i="2"/>
  <c r="Q36" i="2"/>
  <c r="P36" i="2"/>
  <c r="O36" i="2"/>
  <c r="N36" i="2"/>
  <c r="M36" i="2"/>
  <c r="L36" i="2"/>
  <c r="L67" i="2" s="1"/>
  <c r="K36" i="2"/>
  <c r="J36" i="2"/>
  <c r="I36" i="2"/>
  <c r="H36" i="2"/>
  <c r="Q32" i="2"/>
  <c r="P32" i="2"/>
  <c r="O32" i="2"/>
  <c r="N32" i="2"/>
  <c r="M32" i="2"/>
  <c r="M67" i="2" s="1"/>
  <c r="L32" i="2"/>
  <c r="K32" i="2"/>
  <c r="J32" i="2"/>
  <c r="I32" i="2"/>
  <c r="H32" i="2"/>
  <c r="F65" i="2"/>
  <c r="F64" i="2"/>
  <c r="F63" i="2"/>
  <c r="F61" i="2"/>
  <c r="F60" i="2"/>
  <c r="F59" i="2"/>
  <c r="F57" i="2"/>
  <c r="F56" i="2"/>
  <c r="F55" i="2"/>
  <c r="F53" i="2"/>
  <c r="F52" i="2"/>
  <c r="F51" i="2"/>
  <c r="F49" i="2"/>
  <c r="F37" i="2"/>
  <c r="F35" i="2"/>
  <c r="F34" i="2"/>
  <c r="F33" i="2"/>
  <c r="F31" i="2"/>
  <c r="F30" i="2"/>
  <c r="F29" i="2"/>
  <c r="F14" i="2"/>
  <c r="V19" i="2" l="1"/>
  <c r="S16" i="2"/>
  <c r="S19" i="2" s="1"/>
  <c r="S58" i="2"/>
  <c r="S62" i="2"/>
  <c r="S38" i="2"/>
  <c r="S42" i="2" s="1"/>
  <c r="F42" i="2"/>
  <c r="V42" i="2" s="1"/>
  <c r="F32" i="2"/>
  <c r="F54" i="2"/>
  <c r="R54" i="2"/>
  <c r="F62" i="2"/>
  <c r="F66" i="2"/>
  <c r="R66" i="2"/>
  <c r="F36" i="2"/>
  <c r="F58" i="2"/>
  <c r="R58" i="2"/>
  <c r="R62" i="2"/>
  <c r="R50" i="2"/>
  <c r="R32" i="2"/>
  <c r="R36" i="2"/>
  <c r="G54" i="2"/>
  <c r="G36" i="2"/>
  <c r="G62" i="2"/>
  <c r="G58" i="2"/>
  <c r="G32" i="2"/>
  <c r="G66" i="2"/>
  <c r="G50" i="2"/>
  <c r="F50" i="2" l="1"/>
  <c r="S50" i="2"/>
  <c r="S67" i="2" s="1"/>
  <c r="V32" i="2"/>
  <c r="V62" i="2"/>
  <c r="V54" i="2"/>
  <c r="V66" i="2"/>
  <c r="V50" i="2"/>
  <c r="V58" i="2"/>
  <c r="V36" i="2"/>
  <c r="V28" i="2"/>
  <c r="V67" i="2" l="1"/>
  <c r="P72" i="2"/>
  <c r="P76" i="2" s="1"/>
</calcChain>
</file>

<file path=xl/sharedStrings.xml><?xml version="1.0" encoding="utf-8"?>
<sst xmlns="http://schemas.openxmlformats.org/spreadsheetml/2006/main" count="140" uniqueCount="91">
  <si>
    <t>TOTAL</t>
  </si>
  <si>
    <t>Total note de frais</t>
  </si>
  <si>
    <t>A Payer /A Rembourser</t>
  </si>
  <si>
    <t>Imputation comptable</t>
  </si>
  <si>
    <t xml:space="preserve">Visa du Responsable de l'association </t>
  </si>
  <si>
    <t>LE PRESIDENT</t>
  </si>
  <si>
    <t>LE TRESORIER</t>
  </si>
  <si>
    <t>date</t>
  </si>
  <si>
    <t>date :</t>
  </si>
  <si>
    <t xml:space="preserve">paiement </t>
  </si>
  <si>
    <t xml:space="preserve">Signature  du licencié </t>
  </si>
  <si>
    <t>Avance  à déduire</t>
  </si>
  <si>
    <t>Période</t>
  </si>
  <si>
    <t>NBR</t>
  </si>
  <si>
    <t xml:space="preserve">REMBOURSEMENT DE FRAIS </t>
  </si>
  <si>
    <t>Bénéficiaire</t>
  </si>
  <si>
    <t>Nom, Prénom :</t>
  </si>
  <si>
    <t>Fonction :</t>
  </si>
  <si>
    <t>Professionnel de l'activité :</t>
  </si>
  <si>
    <t>Adresse :</t>
  </si>
  <si>
    <t>Code postal :</t>
  </si>
  <si>
    <t>Tel :</t>
  </si>
  <si>
    <t>MAIL:</t>
  </si>
  <si>
    <t>RIB:</t>
  </si>
  <si>
    <t>Forfait JA3</t>
  </si>
  <si>
    <t>Forfait JA3 adjoint</t>
  </si>
  <si>
    <t>Forfait JA2</t>
  </si>
  <si>
    <t>Forfait JA2 adjoint</t>
  </si>
  <si>
    <t>1 J</t>
  </si>
  <si>
    <t>Arbitre équipe LIGUE</t>
  </si>
  <si>
    <r>
      <t xml:space="preserve">Capitanat équipe LIGUE </t>
    </r>
    <r>
      <rPr>
        <sz val="12"/>
        <color rgb="FFFF0000"/>
        <rFont val="Calibri"/>
        <family val="2"/>
        <scheme val="minor"/>
      </rPr>
      <t>(*)</t>
    </r>
  </si>
  <si>
    <t>Mise à disposition salle 1 à 6 tables</t>
  </si>
  <si>
    <t>Mise à disposition salle  à 12 tables</t>
  </si>
  <si>
    <t>Mise à disposition salle 13 à 16 tables</t>
  </si>
  <si>
    <t>Mise à disposition salle 17 à 24 tables</t>
  </si>
  <si>
    <t>Mise à disposition salle 25 à 32 tables</t>
  </si>
  <si>
    <t>Mise à disposition salle +33 tables</t>
  </si>
  <si>
    <t>INDEMNITES</t>
  </si>
  <si>
    <t xml:space="preserve">BAREME </t>
  </si>
  <si>
    <t>ANALYTIQUE</t>
  </si>
  <si>
    <t>N°</t>
  </si>
  <si>
    <t>Description</t>
  </si>
  <si>
    <t>Quantité</t>
  </si>
  <si>
    <t>Prix unitaire</t>
  </si>
  <si>
    <t>frais kilométriques (péage compris)</t>
  </si>
  <si>
    <t>repas (forfait)</t>
  </si>
  <si>
    <t>Forfait JA1+ ADJOINT</t>
  </si>
  <si>
    <t>Forfait Arbitre</t>
  </si>
  <si>
    <t>1/2 J</t>
  </si>
  <si>
    <t>BIC</t>
  </si>
  <si>
    <t>CODE</t>
  </si>
  <si>
    <t>CONTRÔLE</t>
  </si>
  <si>
    <t xml:space="preserve">LIGUE  TENNIS DE TABLE PROVENCE ALPES COTE D'AZUR </t>
  </si>
  <si>
    <t xml:space="preserve"> </t>
  </si>
  <si>
    <t>TARIF</t>
  </si>
  <si>
    <t>VILLE</t>
  </si>
  <si>
    <t xml:space="preserve">KMS </t>
  </si>
  <si>
    <t>DEPLACEMENTS</t>
  </si>
  <si>
    <t>DESCRIPTIF</t>
  </si>
  <si>
    <t>PARKING-PEAGE</t>
  </si>
  <si>
    <t>HOTEL</t>
  </si>
  <si>
    <t>RESTAURANT</t>
  </si>
  <si>
    <t>ESSENCE</t>
  </si>
  <si>
    <t>FOURNITURES</t>
  </si>
  <si>
    <t>DOCUMENTATION</t>
  </si>
  <si>
    <t>TELEPHONE</t>
  </si>
  <si>
    <t>AFFRANCHISSEMENT</t>
  </si>
  <si>
    <t>AUTRES</t>
  </si>
  <si>
    <t>BUREAU</t>
  </si>
  <si>
    <t>AVION-TRAIN</t>
  </si>
  <si>
    <t>TAXI</t>
  </si>
  <si>
    <t>TARIF LIGUE</t>
  </si>
  <si>
    <t xml:space="preserve">INDEMNITES  LIGUE </t>
  </si>
  <si>
    <t xml:space="preserve">LOCATION SALLE </t>
  </si>
  <si>
    <t>NBR TABLES</t>
  </si>
  <si>
    <t xml:space="preserve">GILLES   LIEVREMONT </t>
  </si>
  <si>
    <t xml:space="preserve">THIERRY   ALBERTIN </t>
  </si>
  <si>
    <t>2024-2025</t>
  </si>
  <si>
    <t>FORFAIT</t>
  </si>
  <si>
    <t xml:space="preserve">               1/2 JOURNEE 2/3 DU TARIF Journalier</t>
  </si>
  <si>
    <t>Formateur (habilité CREF) 1 Séance en distanciel</t>
  </si>
  <si>
    <t>Formateur (habilité CREF) 4 Séance en distanciel</t>
  </si>
  <si>
    <t>Formateur (habilité CREF) - présentiel</t>
  </si>
  <si>
    <t xml:space="preserve">OBJET : </t>
  </si>
  <si>
    <t>ENCADREMENT STAGE - BEES2 / DESJEPS  (NIV II)</t>
  </si>
  <si>
    <t>ENCADREMENT STAGE - DEJEPS  (NIV III)</t>
  </si>
  <si>
    <t>ENCADREMENT STAGE - BEES 1 / BPJEPS  (NIV IV)</t>
  </si>
  <si>
    <t xml:space="preserve">ENCADREMENT STAGE - CQP </t>
  </si>
  <si>
    <t>ENCADREMENT STAGE - Relance  N° 500 - 999</t>
  </si>
  <si>
    <t>ENCADREMENT STAGE - Relance  N° 101 - 499</t>
  </si>
  <si>
    <t>ENCADREMENT STAGE - Relance  N° 1    - 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</si>
</sst>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)\ &quot;€&quot;_ ;_ * \(#,##0.00\)\ &quot;€&quot;_ ;_ * &quot;-&quot;??_)\ &quot;€&quot;_ ;_ @_ "/>
    <numFmt numFmtId="165" formatCode="_-* #,##0_-;\-* #,##0_-;_-* &quot;-&quot;??_-;_-@_-"/>
    <numFmt numFmtId="166" formatCode="0#&quot; &quot;##&quot; &quot;##&quot; &quot;##&quot; &quot;##"/>
    <numFmt numFmtId="167" formatCode="0_ ;\-0\ "/>
  </numFmts>
  <fonts count="23">
    <font>
      <sz val="10"/>
      <name val="Arial"/>
    </font>
    <font>
      <sz val="10"/>
      <name val="Arial Narrow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"/>
      <family val="2"/>
    </font>
    <font>
      <b/>
      <sz val="20"/>
      <name val="Arial Narrow"/>
      <family val="2"/>
    </font>
    <font>
      <sz val="10"/>
      <name val="Arial"/>
      <family val="2"/>
    </font>
    <font>
      <sz val="13"/>
      <color rgb="FF000000"/>
      <name val="Lucida Grande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6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230">
    <xf numFmtId="0" fontId="0" fillId="0" borderId="0" xfId="0"/>
    <xf numFmtId="43" fontId="4" fillId="0" borderId="0" xfId="1" applyFont="1"/>
    <xf numFmtId="43" fontId="4" fillId="0" borderId="0" xfId="1" applyFont="1" applyAlignment="1">
      <alignment horizontal="center"/>
    </xf>
    <xf numFmtId="43" fontId="4" fillId="0" borderId="18" xfId="1" applyFont="1" applyBorder="1"/>
    <xf numFmtId="43" fontId="4" fillId="0" borderId="23" xfId="1" applyFont="1" applyBorder="1"/>
    <xf numFmtId="43" fontId="1" fillId="0" borderId="0" xfId="1" applyFont="1"/>
    <xf numFmtId="43" fontId="4" fillId="0" borderId="22" xfId="1" applyFont="1" applyBorder="1"/>
    <xf numFmtId="43" fontId="4" fillId="0" borderId="24" xfId="1" applyFont="1" applyBorder="1"/>
    <xf numFmtId="43" fontId="3" fillId="0" borderId="4" xfId="1" applyFont="1" applyBorder="1" applyAlignment="1">
      <alignment horizontal="right"/>
    </xf>
    <xf numFmtId="43" fontId="4" fillId="0" borderId="4" xfId="1" applyFont="1" applyBorder="1"/>
    <xf numFmtId="43" fontId="4" fillId="0" borderId="0" xfId="1" applyFont="1" applyBorder="1"/>
    <xf numFmtId="43" fontId="9" fillId="0" borderId="18" xfId="1" applyFont="1" applyBorder="1"/>
    <xf numFmtId="43" fontId="9" fillId="0" borderId="23" xfId="1" applyFont="1" applyBorder="1"/>
    <xf numFmtId="43" fontId="0" fillId="0" borderId="23" xfId="1" applyFont="1" applyBorder="1"/>
    <xf numFmtId="43" fontId="0" fillId="0" borderId="18" xfId="1" applyFont="1" applyBorder="1"/>
    <xf numFmtId="43" fontId="3" fillId="0" borderId="0" xfId="1" applyFont="1" applyAlignment="1">
      <alignment horizontal="center"/>
    </xf>
    <xf numFmtId="43" fontId="0" fillId="0" borderId="20" xfId="1" applyFont="1" applyBorder="1"/>
    <xf numFmtId="43" fontId="1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0" fillId="0" borderId="0" xfId="1" applyFont="1" applyAlignment="1">
      <alignment wrapText="1"/>
    </xf>
    <xf numFmtId="43" fontId="0" fillId="0" borderId="24" xfId="1" applyFont="1" applyBorder="1"/>
    <xf numFmtId="43" fontId="2" fillId="0" borderId="0" xfId="1" applyFont="1"/>
    <xf numFmtId="43" fontId="1" fillId="0" borderId="3" xfId="1" applyFont="1" applyBorder="1" applyAlignment="1">
      <alignment wrapText="1"/>
    </xf>
    <xf numFmtId="43" fontId="3" fillId="0" borderId="3" xfId="1" applyFont="1" applyBorder="1" applyAlignment="1">
      <alignment horizontal="center"/>
    </xf>
    <xf numFmtId="43" fontId="3" fillId="0" borderId="0" xfId="1" applyFont="1"/>
    <xf numFmtId="43" fontId="4" fillId="0" borderId="8" xfId="1" applyFont="1" applyBorder="1"/>
    <xf numFmtId="43" fontId="4" fillId="0" borderId="9" xfId="1" applyFont="1" applyBorder="1"/>
    <xf numFmtId="43" fontId="4" fillId="0" borderId="0" xfId="1" applyFont="1" applyAlignment="1">
      <alignment horizontal="left"/>
    </xf>
    <xf numFmtId="43" fontId="3" fillId="0" borderId="3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12" xfId="1" applyFont="1" applyBorder="1"/>
    <xf numFmtId="43" fontId="3" fillId="0" borderId="6" xfId="1" applyFont="1" applyBorder="1"/>
    <xf numFmtId="43" fontId="4" fillId="0" borderId="7" xfId="1" applyFont="1" applyBorder="1"/>
    <xf numFmtId="43" fontId="4" fillId="0" borderId="13" xfId="1" applyFont="1" applyBorder="1"/>
    <xf numFmtId="43" fontId="4" fillId="0" borderId="10" xfId="1" applyFont="1" applyBorder="1"/>
    <xf numFmtId="43" fontId="3" fillId="0" borderId="0" xfId="1" applyFont="1" applyAlignment="1">
      <alignment horizontal="left" wrapText="1"/>
    </xf>
    <xf numFmtId="43" fontId="4" fillId="0" borderId="0" xfId="1" applyFont="1" applyAlignment="1">
      <alignment horizontal="right"/>
    </xf>
    <xf numFmtId="43" fontId="1" fillId="0" borderId="32" xfId="1" applyFont="1" applyBorder="1" applyAlignment="1">
      <alignment wrapText="1"/>
    </xf>
    <xf numFmtId="43" fontId="1" fillId="0" borderId="33" xfId="1" applyFont="1" applyBorder="1" applyAlignment="1">
      <alignment wrapText="1"/>
    </xf>
    <xf numFmtId="43" fontId="1" fillId="0" borderId="35" xfId="1" applyFont="1" applyBorder="1" applyAlignment="1">
      <alignment wrapText="1"/>
    </xf>
    <xf numFmtId="43" fontId="1" fillId="0" borderId="37" xfId="1" applyFont="1" applyBorder="1" applyAlignment="1">
      <alignment wrapText="1"/>
    </xf>
    <xf numFmtId="43" fontId="1" fillId="0" borderId="40" xfId="1" applyFont="1" applyBorder="1" applyAlignment="1">
      <alignment wrapText="1"/>
    </xf>
    <xf numFmtId="43" fontId="1" fillId="0" borderId="5" xfId="1" applyFont="1" applyBorder="1" applyAlignment="1">
      <alignment wrapText="1"/>
    </xf>
    <xf numFmtId="43" fontId="4" fillId="0" borderId="3" xfId="1" applyFont="1" applyBorder="1"/>
    <xf numFmtId="43" fontId="1" fillId="3" borderId="3" xfId="1" applyFont="1" applyFill="1" applyBorder="1" applyAlignment="1">
      <alignment wrapText="1"/>
    </xf>
    <xf numFmtId="43" fontId="1" fillId="3" borderId="10" xfId="1" applyFont="1" applyFill="1" applyBorder="1" applyAlignment="1">
      <alignment wrapText="1"/>
    </xf>
    <xf numFmtId="43" fontId="4" fillId="3" borderId="5" xfId="1" applyFont="1" applyFill="1" applyBorder="1"/>
    <xf numFmtId="165" fontId="4" fillId="0" borderId="0" xfId="1" applyNumberFormat="1" applyFont="1"/>
    <xf numFmtId="165" fontId="6" fillId="0" borderId="0" xfId="1" applyNumberFormat="1" applyFont="1"/>
    <xf numFmtId="165" fontId="1" fillId="0" borderId="0" xfId="1" applyNumberFormat="1" applyFont="1"/>
    <xf numFmtId="165" fontId="9" fillId="0" borderId="23" xfId="1" applyNumberFormat="1" applyFont="1" applyBorder="1"/>
    <xf numFmtId="165" fontId="0" fillId="0" borderId="20" xfId="1" applyNumberFormat="1" applyFont="1" applyBorder="1"/>
    <xf numFmtId="165" fontId="1" fillId="0" borderId="0" xfId="1" applyNumberFormat="1" applyFont="1" applyAlignment="1">
      <alignment wrapText="1"/>
    </xf>
    <xf numFmtId="165" fontId="0" fillId="0" borderId="0" xfId="1" applyNumberFormat="1" applyFont="1" applyBorder="1"/>
    <xf numFmtId="0" fontId="11" fillId="0" borderId="29" xfId="2" applyBorder="1"/>
    <xf numFmtId="0" fontId="11" fillId="0" borderId="23" xfId="2" applyBorder="1"/>
    <xf numFmtId="0" fontId="11" fillId="0" borderId="18" xfId="2" applyBorder="1"/>
    <xf numFmtId="0" fontId="11" fillId="0" borderId="27" xfId="2" applyBorder="1"/>
    <xf numFmtId="0" fontId="11" fillId="0" borderId="31" xfId="2" applyBorder="1"/>
    <xf numFmtId="0" fontId="11" fillId="0" borderId="33" xfId="2" applyBorder="1" applyAlignment="1">
      <alignment horizontal="center"/>
    </xf>
    <xf numFmtId="0" fontId="11" fillId="0" borderId="38" xfId="2" applyBorder="1" applyAlignment="1">
      <alignment horizontal="center"/>
    </xf>
    <xf numFmtId="0" fontId="11" fillId="0" borderId="39" xfId="2" applyBorder="1" applyAlignment="1">
      <alignment horizontal="center"/>
    </xf>
    <xf numFmtId="0" fontId="11" fillId="0" borderId="48" xfId="2" applyBorder="1"/>
    <xf numFmtId="0" fontId="11" fillId="0" borderId="49" xfId="2" applyBorder="1"/>
    <xf numFmtId="0" fontId="11" fillId="0" borderId="50" xfId="2" applyBorder="1"/>
    <xf numFmtId="0" fontId="11" fillId="0" borderId="51" xfId="2" applyBorder="1"/>
    <xf numFmtId="0" fontId="11" fillId="0" borderId="52" xfId="2" applyBorder="1"/>
    <xf numFmtId="0" fontId="11" fillId="0" borderId="54" xfId="2" applyBorder="1"/>
    <xf numFmtId="0" fontId="11" fillId="0" borderId="55" xfId="2" applyBorder="1"/>
    <xf numFmtId="0" fontId="11" fillId="0" borderId="57" xfId="2" applyBorder="1"/>
    <xf numFmtId="164" fontId="11" fillId="0" borderId="58" xfId="2" applyNumberFormat="1" applyBorder="1"/>
    <xf numFmtId="164" fontId="11" fillId="0" borderId="59" xfId="2" applyNumberFormat="1" applyBorder="1"/>
    <xf numFmtId="164" fontId="11" fillId="0" borderId="60" xfId="2" applyNumberFormat="1" applyBorder="1"/>
    <xf numFmtId="164" fontId="11" fillId="0" borderId="61" xfId="2" applyNumberFormat="1" applyBorder="1"/>
    <xf numFmtId="164" fontId="11" fillId="0" borderId="62" xfId="2" applyNumberFormat="1" applyBorder="1"/>
    <xf numFmtId="165" fontId="3" fillId="0" borderId="0" xfId="1" applyNumberFormat="1" applyFont="1" applyAlignment="1">
      <alignment horizontal="center"/>
    </xf>
    <xf numFmtId="43" fontId="4" fillId="0" borderId="0" xfId="1" quotePrefix="1" applyFont="1"/>
    <xf numFmtId="43" fontId="3" fillId="0" borderId="33" xfId="1" applyFont="1" applyBorder="1" applyAlignment="1">
      <alignment horizontal="center"/>
    </xf>
    <xf numFmtId="43" fontId="0" fillId="0" borderId="16" xfId="1" applyFont="1" applyBorder="1"/>
    <xf numFmtId="43" fontId="7" fillId="0" borderId="25" xfId="1" applyFont="1" applyBorder="1"/>
    <xf numFmtId="43" fontId="17" fillId="0" borderId="17" xfId="1" applyFont="1" applyBorder="1" applyAlignment="1">
      <alignment wrapText="1"/>
    </xf>
    <xf numFmtId="166" fontId="14" fillId="0" borderId="17" xfId="1" applyNumberFormat="1" applyFont="1" applyBorder="1"/>
    <xf numFmtId="43" fontId="7" fillId="0" borderId="0" xfId="1" applyFont="1" applyBorder="1"/>
    <xf numFmtId="43" fontId="4" fillId="0" borderId="64" xfId="1" applyFont="1" applyBorder="1"/>
    <xf numFmtId="43" fontId="1" fillId="4" borderId="3" xfId="1" applyFont="1" applyFill="1" applyBorder="1" applyAlignment="1">
      <alignment wrapText="1"/>
    </xf>
    <xf numFmtId="43" fontId="0" fillId="4" borderId="3" xfId="1" applyFont="1" applyFill="1" applyBorder="1" applyAlignment="1">
      <alignment wrapText="1"/>
    </xf>
    <xf numFmtId="43" fontId="1" fillId="4" borderId="3" xfId="1" applyFont="1" applyFill="1" applyBorder="1"/>
    <xf numFmtId="43" fontId="4" fillId="4" borderId="3" xfId="1" applyFont="1" applyFill="1" applyBorder="1"/>
    <xf numFmtId="43" fontId="17" fillId="0" borderId="3" xfId="1" applyFont="1" applyBorder="1"/>
    <xf numFmtId="43" fontId="1" fillId="5" borderId="41" xfId="1" applyFont="1" applyFill="1" applyBorder="1" applyAlignment="1">
      <alignment wrapText="1"/>
    </xf>
    <xf numFmtId="43" fontId="1" fillId="5" borderId="37" xfId="1" applyFont="1" applyFill="1" applyBorder="1" applyAlignment="1">
      <alignment wrapText="1"/>
    </xf>
    <xf numFmtId="43" fontId="1" fillId="5" borderId="38" xfId="1" applyFont="1" applyFill="1" applyBorder="1" applyAlignment="1">
      <alignment wrapText="1"/>
    </xf>
    <xf numFmtId="43" fontId="1" fillId="5" borderId="39" xfId="1" applyFont="1" applyFill="1" applyBorder="1" applyAlignment="1">
      <alignment wrapText="1"/>
    </xf>
    <xf numFmtId="43" fontId="1" fillId="5" borderId="45" xfId="1" applyFont="1" applyFill="1" applyBorder="1" applyAlignment="1">
      <alignment wrapText="1"/>
    </xf>
    <xf numFmtId="43" fontId="18" fillId="0" borderId="0" xfId="1" applyFont="1"/>
    <xf numFmtId="167" fontId="14" fillId="0" borderId="0" xfId="1" applyNumberFormat="1" applyFont="1" applyBorder="1"/>
    <xf numFmtId="43" fontId="14" fillId="0" borderId="0" xfId="1" applyFont="1" applyBorder="1"/>
    <xf numFmtId="43" fontId="14" fillId="0" borderId="21" xfId="1" applyFont="1" applyBorder="1"/>
    <xf numFmtId="43" fontId="14" fillId="0" borderId="23" xfId="1" applyFont="1" applyBorder="1"/>
    <xf numFmtId="43" fontId="14" fillId="0" borderId="19" xfId="1" applyFont="1" applyBorder="1"/>
    <xf numFmtId="43" fontId="17" fillId="0" borderId="25" xfId="1" applyFont="1" applyBorder="1" applyAlignment="1">
      <alignment wrapText="1"/>
    </xf>
    <xf numFmtId="43" fontId="3" fillId="0" borderId="65" xfId="1" applyFont="1" applyBorder="1" applyAlignment="1">
      <alignment horizontal="center"/>
    </xf>
    <xf numFmtId="43" fontId="1" fillId="0" borderId="0" xfId="1" applyFont="1" applyBorder="1" applyAlignment="1">
      <alignment horizontal="center" wrapText="1"/>
    </xf>
    <xf numFmtId="43" fontId="0" fillId="0" borderId="0" xfId="1" applyFont="1" applyAlignment="1">
      <alignment horizontal="center" wrapText="1"/>
    </xf>
    <xf numFmtId="43" fontId="1" fillId="4" borderId="3" xfId="1" applyFont="1" applyFill="1" applyBorder="1" applyAlignment="1">
      <alignment horizontal="center" wrapText="1"/>
    </xf>
    <xf numFmtId="43" fontId="1" fillId="0" borderId="0" xfId="1" applyFont="1" applyAlignment="1">
      <alignment horizontal="center" wrapText="1"/>
    </xf>
    <xf numFmtId="43" fontId="15" fillId="0" borderId="11" xfId="1" applyFont="1" applyBorder="1"/>
    <xf numFmtId="43" fontId="15" fillId="0" borderId="0" xfId="1" applyFont="1"/>
    <xf numFmtId="43" fontId="16" fillId="0" borderId="5" xfId="1" applyFont="1" applyBorder="1" applyAlignment="1">
      <alignment horizontal="center"/>
    </xf>
    <xf numFmtId="43" fontId="20" fillId="0" borderId="12" xfId="1" applyFont="1" applyBorder="1" applyAlignment="1">
      <alignment horizontal="center" wrapText="1"/>
    </xf>
    <xf numFmtId="43" fontId="20" fillId="0" borderId="6" xfId="1" applyFont="1" applyBorder="1" applyAlignment="1">
      <alignment horizontal="center" wrapText="1"/>
    </xf>
    <xf numFmtId="43" fontId="20" fillId="0" borderId="37" xfId="1" applyFont="1" applyBorder="1" applyAlignment="1">
      <alignment horizontal="center" wrapText="1"/>
    </xf>
    <xf numFmtId="43" fontId="20" fillId="0" borderId="38" xfId="1" applyFont="1" applyBorder="1" applyAlignment="1">
      <alignment horizontal="center" wrapText="1"/>
    </xf>
    <xf numFmtId="43" fontId="14" fillId="0" borderId="0" xfId="1" applyFont="1" applyAlignment="1">
      <alignment horizontal="center" wrapText="1"/>
    </xf>
    <xf numFmtId="43" fontId="20" fillId="4" borderId="3" xfId="1" applyFont="1" applyFill="1" applyBorder="1" applyAlignment="1">
      <alignment horizontal="center" wrapText="1"/>
    </xf>
    <xf numFmtId="43" fontId="20" fillId="0" borderId="0" xfId="1" applyFont="1" applyAlignment="1">
      <alignment horizontal="center" wrapText="1"/>
    </xf>
    <xf numFmtId="43" fontId="3" fillId="6" borderId="36" xfId="1" applyFont="1" applyFill="1" applyBorder="1" applyAlignment="1">
      <alignment horizontal="center"/>
    </xf>
    <xf numFmtId="43" fontId="20" fillId="6" borderId="39" xfId="1" applyFont="1" applyFill="1" applyBorder="1" applyAlignment="1">
      <alignment horizontal="center" wrapText="1"/>
    </xf>
    <xf numFmtId="43" fontId="1" fillId="6" borderId="34" xfId="1" applyFont="1" applyFill="1" applyBorder="1" applyAlignment="1">
      <alignment wrapText="1"/>
    </xf>
    <xf numFmtId="43" fontId="1" fillId="6" borderId="36" xfId="1" applyFont="1" applyFill="1" applyBorder="1" applyAlignment="1">
      <alignment wrapText="1"/>
    </xf>
    <xf numFmtId="0" fontId="14" fillId="3" borderId="34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164" fontId="11" fillId="7" borderId="66" xfId="2" applyNumberFormat="1" applyFill="1" applyBorder="1"/>
    <xf numFmtId="0" fontId="11" fillId="0" borderId="68" xfId="2" applyBorder="1"/>
    <xf numFmtId="164" fontId="11" fillId="0" borderId="69" xfId="2" applyNumberFormat="1" applyBorder="1"/>
    <xf numFmtId="0" fontId="14" fillId="7" borderId="13" xfId="0" applyFont="1" applyFill="1" applyBorder="1" applyAlignment="1">
      <alignment horizontal="center"/>
    </xf>
    <xf numFmtId="0" fontId="11" fillId="3" borderId="70" xfId="2" applyFill="1" applyBorder="1"/>
    <xf numFmtId="0" fontId="11" fillId="3" borderId="71" xfId="2" applyFill="1" applyBorder="1"/>
    <xf numFmtId="164" fontId="11" fillId="3" borderId="72" xfId="2" applyNumberFormat="1" applyFill="1" applyBorder="1"/>
    <xf numFmtId="0" fontId="14" fillId="3" borderId="7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 wrapText="1"/>
    </xf>
    <xf numFmtId="165" fontId="20" fillId="0" borderId="2" xfId="1" applyNumberFormat="1" applyFont="1" applyBorder="1" applyAlignment="1">
      <alignment horizontal="center" wrapText="1"/>
    </xf>
    <xf numFmtId="165" fontId="1" fillId="0" borderId="2" xfId="1" applyNumberFormat="1" applyFont="1" applyBorder="1" applyAlignment="1">
      <alignment wrapText="1"/>
    </xf>
    <xf numFmtId="165" fontId="1" fillId="5" borderId="2" xfId="1" applyNumberFormat="1" applyFont="1" applyFill="1" applyBorder="1" applyAlignment="1">
      <alignment wrapText="1"/>
    </xf>
    <xf numFmtId="165" fontId="4" fillId="0" borderId="2" xfId="1" applyNumberFormat="1" applyFont="1" applyBorder="1"/>
    <xf numFmtId="43" fontId="1" fillId="3" borderId="74" xfId="1" applyFont="1" applyFill="1" applyBorder="1" applyAlignment="1">
      <alignment horizontal="center" wrapText="1"/>
    </xf>
    <xf numFmtId="43" fontId="20" fillId="0" borderId="75" xfId="1" applyFont="1" applyBorder="1" applyAlignment="1">
      <alignment horizontal="center" wrapText="1"/>
    </xf>
    <xf numFmtId="43" fontId="4" fillId="3" borderId="76" xfId="1" applyFont="1" applyFill="1" applyBorder="1"/>
    <xf numFmtId="43" fontId="1" fillId="8" borderId="74" xfId="1" applyFont="1" applyFill="1" applyBorder="1" applyAlignment="1">
      <alignment wrapText="1"/>
    </xf>
    <xf numFmtId="43" fontId="1" fillId="3" borderId="76" xfId="1" applyFont="1" applyFill="1" applyBorder="1" applyAlignment="1">
      <alignment wrapText="1"/>
    </xf>
    <xf numFmtId="43" fontId="2" fillId="0" borderId="11" xfId="1" applyFont="1" applyBorder="1"/>
    <xf numFmtId="43" fontId="2" fillId="2" borderId="17" xfId="1" quotePrefix="1" applyFont="1" applyFill="1" applyBorder="1" applyAlignment="1">
      <alignment horizontal="center"/>
    </xf>
    <xf numFmtId="43" fontId="1" fillId="0" borderId="65" xfId="1" applyFont="1" applyBorder="1" applyAlignment="1">
      <alignment wrapText="1"/>
    </xf>
    <xf numFmtId="43" fontId="1" fillId="0" borderId="14" xfId="1" applyFont="1" applyBorder="1" applyAlignment="1">
      <alignment wrapText="1"/>
    </xf>
    <xf numFmtId="43" fontId="1" fillId="0" borderId="10" xfId="1" applyFont="1" applyBorder="1" applyAlignment="1">
      <alignment wrapText="1"/>
    </xf>
    <xf numFmtId="0" fontId="13" fillId="0" borderId="53" xfId="2" applyFont="1" applyBorder="1"/>
    <xf numFmtId="0" fontId="11" fillId="0" borderId="79" xfId="2" applyBorder="1"/>
    <xf numFmtId="0" fontId="11" fillId="0" borderId="77" xfId="2" applyBorder="1"/>
    <xf numFmtId="0" fontId="11" fillId="0" borderId="78" xfId="2" applyBorder="1"/>
    <xf numFmtId="0" fontId="11" fillId="0" borderId="80" xfId="2" applyBorder="1"/>
    <xf numFmtId="164" fontId="11" fillId="0" borderId="81" xfId="2" applyNumberFormat="1" applyBorder="1"/>
    <xf numFmtId="164" fontId="11" fillId="0" borderId="82" xfId="2" applyNumberFormat="1" applyBorder="1"/>
    <xf numFmtId="164" fontId="11" fillId="0" borderId="83" xfId="2" applyNumberFormat="1" applyBorder="1"/>
    <xf numFmtId="164" fontId="11" fillId="0" borderId="84" xfId="2" applyNumberFormat="1" applyBorder="1"/>
    <xf numFmtId="164" fontId="11" fillId="0" borderId="85" xfId="2" applyNumberFormat="1" applyBorder="1"/>
    <xf numFmtId="165" fontId="3" fillId="9" borderId="5" xfId="1" applyNumberFormat="1" applyFont="1" applyFill="1" applyBorder="1" applyAlignment="1">
      <alignment horizontal="center"/>
    </xf>
    <xf numFmtId="165" fontId="20" fillId="9" borderId="6" xfId="1" applyNumberFormat="1" applyFont="1" applyFill="1" applyBorder="1" applyAlignment="1">
      <alignment horizontal="center" wrapText="1"/>
    </xf>
    <xf numFmtId="165" fontId="1" fillId="9" borderId="46" xfId="1" applyNumberFormat="1" applyFont="1" applyFill="1" applyBorder="1" applyAlignment="1">
      <alignment wrapText="1"/>
    </xf>
    <xf numFmtId="165" fontId="1" fillId="9" borderId="4" xfId="1" applyNumberFormat="1" applyFont="1" applyFill="1" applyBorder="1" applyAlignment="1">
      <alignment wrapText="1"/>
    </xf>
    <xf numFmtId="165" fontId="1" fillId="9" borderId="1" xfId="1" applyNumberFormat="1" applyFont="1" applyFill="1" applyBorder="1" applyAlignment="1">
      <alignment wrapText="1"/>
    </xf>
    <xf numFmtId="165" fontId="1" fillId="9" borderId="47" xfId="1" applyNumberFormat="1" applyFont="1" applyFill="1" applyBorder="1" applyAlignment="1">
      <alignment wrapText="1"/>
    </xf>
    <xf numFmtId="43" fontId="3" fillId="9" borderId="44" xfId="1" applyFont="1" applyFill="1" applyBorder="1" applyAlignment="1">
      <alignment horizontal="center"/>
    </xf>
    <xf numFmtId="43" fontId="20" fillId="9" borderId="45" xfId="1" applyFont="1" applyFill="1" applyBorder="1" applyAlignment="1">
      <alignment horizontal="center" wrapText="1"/>
    </xf>
    <xf numFmtId="43" fontId="1" fillId="9" borderId="2" xfId="1" applyFont="1" applyFill="1" applyBorder="1" applyAlignment="1">
      <alignment wrapText="1"/>
    </xf>
    <xf numFmtId="0" fontId="11" fillId="9" borderId="34" xfId="2" applyFill="1" applyBorder="1" applyAlignment="1">
      <alignment horizontal="center"/>
    </xf>
    <xf numFmtId="0" fontId="22" fillId="0" borderId="16" xfId="0" applyFont="1" applyBorder="1"/>
    <xf numFmtId="0" fontId="22" fillId="0" borderId="25" xfId="0" applyFont="1" applyBorder="1"/>
    <xf numFmtId="0" fontId="22" fillId="0" borderId="17" xfId="0" applyFont="1" applyBorder="1"/>
    <xf numFmtId="0" fontId="11" fillId="0" borderId="46" xfId="2" applyBorder="1"/>
    <xf numFmtId="164" fontId="11" fillId="0" borderId="44" xfId="2" applyNumberFormat="1" applyBorder="1"/>
    <xf numFmtId="0" fontId="11" fillId="0" borderId="1" xfId="2" applyBorder="1"/>
    <xf numFmtId="164" fontId="11" fillId="0" borderId="2" xfId="2" applyNumberFormat="1" applyBorder="1"/>
    <xf numFmtId="0" fontId="13" fillId="0" borderId="1" xfId="2" applyFont="1" applyBorder="1"/>
    <xf numFmtId="164" fontId="13" fillId="0" borderId="2" xfId="2" applyNumberFormat="1" applyFont="1" applyBorder="1"/>
    <xf numFmtId="0" fontId="13" fillId="0" borderId="47" xfId="2" applyFont="1" applyBorder="1"/>
    <xf numFmtId="164" fontId="13" fillId="0" borderId="45" xfId="2" applyNumberFormat="1" applyFont="1" applyBorder="1"/>
    <xf numFmtId="13" fontId="15" fillId="10" borderId="63" xfId="1" quotePrefix="1" applyNumberFormat="1" applyFont="1" applyFill="1" applyBorder="1"/>
    <xf numFmtId="43" fontId="1" fillId="9" borderId="7" xfId="1" applyFont="1" applyFill="1" applyBorder="1" applyAlignment="1">
      <alignment wrapText="1"/>
    </xf>
    <xf numFmtId="43" fontId="1" fillId="0" borderId="13" xfId="1" applyFont="1" applyBorder="1" applyAlignment="1">
      <alignment wrapText="1"/>
    </xf>
    <xf numFmtId="43" fontId="1" fillId="5" borderId="11" xfId="1" applyFont="1" applyFill="1" applyBorder="1" applyAlignment="1">
      <alignment wrapText="1"/>
    </xf>
    <xf numFmtId="43" fontId="1" fillId="5" borderId="88" xfId="1" applyFont="1" applyFill="1" applyBorder="1" applyAlignment="1">
      <alignment wrapText="1"/>
    </xf>
    <xf numFmtId="43" fontId="1" fillId="0" borderId="12" xfId="1" applyFont="1" applyBorder="1" applyAlignment="1">
      <alignment wrapText="1"/>
    </xf>
    <xf numFmtId="43" fontId="1" fillId="5" borderId="89" xfId="1" applyFont="1" applyFill="1" applyBorder="1" applyAlignment="1">
      <alignment wrapText="1"/>
    </xf>
    <xf numFmtId="43" fontId="1" fillId="5" borderId="90" xfId="1" applyFont="1" applyFill="1" applyBorder="1" applyAlignment="1">
      <alignment wrapText="1"/>
    </xf>
    <xf numFmtId="43" fontId="1" fillId="5" borderId="17" xfId="1" applyFont="1" applyFill="1" applyBorder="1" applyAlignment="1">
      <alignment wrapText="1"/>
    </xf>
    <xf numFmtId="43" fontId="2" fillId="0" borderId="23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12" fillId="0" borderId="25" xfId="3" applyNumberFormat="1" applyBorder="1" applyAlignment="1">
      <alignment horizontal="center"/>
    </xf>
    <xf numFmtId="43" fontId="14" fillId="0" borderId="25" xfId="1" applyFont="1" applyBorder="1" applyAlignment="1">
      <alignment horizontal="center"/>
    </xf>
    <xf numFmtId="43" fontId="14" fillId="0" borderId="17" xfId="1" applyFont="1" applyBorder="1" applyAlignment="1">
      <alignment horizontal="center"/>
    </xf>
    <xf numFmtId="43" fontId="2" fillId="2" borderId="25" xfId="1" applyFont="1" applyFill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0" fillId="0" borderId="22" xfId="1" applyFont="1" applyBorder="1"/>
    <xf numFmtId="43" fontId="0" fillId="0" borderId="24" xfId="1" applyFont="1" applyBorder="1"/>
    <xf numFmtId="43" fontId="19" fillId="3" borderId="16" xfId="1" applyFont="1" applyFill="1" applyBorder="1" applyAlignment="1">
      <alignment horizontal="center"/>
    </xf>
    <xf numFmtId="43" fontId="19" fillId="3" borderId="25" xfId="1" applyFont="1" applyFill="1" applyBorder="1" applyAlignment="1">
      <alignment horizontal="center"/>
    </xf>
    <xf numFmtId="43" fontId="17" fillId="0" borderId="25" xfId="1" applyFont="1" applyBorder="1" applyAlignment="1">
      <alignment horizontal="center" wrapText="1"/>
    </xf>
    <xf numFmtId="43" fontId="7" fillId="0" borderId="16" xfId="1" applyFont="1" applyBorder="1" applyAlignment="1">
      <alignment horizontal="center"/>
    </xf>
    <xf numFmtId="43" fontId="0" fillId="0" borderId="25" xfId="1" applyFont="1" applyBorder="1" applyAlignment="1">
      <alignment horizontal="center"/>
    </xf>
    <xf numFmtId="43" fontId="0" fillId="0" borderId="17" xfId="1" applyFont="1" applyBorder="1" applyAlignment="1">
      <alignment horizontal="center"/>
    </xf>
    <xf numFmtId="43" fontId="1" fillId="0" borderId="42" xfId="1" applyFont="1" applyBorder="1" applyAlignment="1">
      <alignment horizontal="center" wrapText="1"/>
    </xf>
    <xf numFmtId="43" fontId="1" fillId="0" borderId="46" xfId="1" applyFont="1" applyBorder="1" applyAlignment="1">
      <alignment horizontal="center" wrapText="1"/>
    </xf>
    <xf numFmtId="43" fontId="1" fillId="0" borderId="43" xfId="1" applyFont="1" applyBorder="1" applyAlignment="1">
      <alignment horizontal="center" wrapText="1"/>
    </xf>
    <xf numFmtId="0" fontId="11" fillId="0" borderId="30" xfId="2" applyBorder="1"/>
    <xf numFmtId="0" fontId="11" fillId="0" borderId="31" xfId="2" applyBorder="1"/>
    <xf numFmtId="0" fontId="11" fillId="0" borderId="28" xfId="2" applyBorder="1"/>
    <xf numFmtId="0" fontId="11" fillId="0" borderId="29" xfId="2" applyBorder="1"/>
    <xf numFmtId="0" fontId="11" fillId="0" borderId="26" xfId="2" applyBorder="1"/>
    <xf numFmtId="0" fontId="11" fillId="0" borderId="27" xfId="2" applyBorder="1"/>
    <xf numFmtId="0" fontId="11" fillId="0" borderId="86" xfId="2" applyBorder="1"/>
    <xf numFmtId="0" fontId="11" fillId="0" borderId="1" xfId="2" applyBorder="1"/>
    <xf numFmtId="0" fontId="13" fillId="0" borderId="86" xfId="2" applyFont="1" applyBorder="1"/>
    <xf numFmtId="0" fontId="13" fillId="0" borderId="1" xfId="2" applyFont="1" applyBorder="1"/>
    <xf numFmtId="0" fontId="13" fillId="0" borderId="87" xfId="2" applyFont="1" applyBorder="1"/>
    <xf numFmtId="0" fontId="13" fillId="0" borderId="47" xfId="2" applyFont="1" applyBorder="1"/>
    <xf numFmtId="0" fontId="11" fillId="0" borderId="42" xfId="2" applyBorder="1"/>
    <xf numFmtId="0" fontId="11" fillId="0" borderId="46" xfId="2" applyBorder="1"/>
    <xf numFmtId="0" fontId="11" fillId="0" borderId="22" xfId="2" applyBorder="1"/>
    <xf numFmtId="0" fontId="11" fillId="0" borderId="24" xfId="2" applyBorder="1"/>
    <xf numFmtId="0" fontId="11" fillId="0" borderId="49" xfId="2" applyBorder="1"/>
    <xf numFmtId="0" fontId="11" fillId="0" borderId="56" xfId="2" applyBorder="1"/>
    <xf numFmtId="0" fontId="11" fillId="0" borderId="57" xfId="2" applyBorder="1"/>
    <xf numFmtId="0" fontId="11" fillId="0" borderId="67" xfId="2" applyBorder="1"/>
    <xf numFmtId="0" fontId="11" fillId="0" borderId="68" xfId="2" applyBorder="1"/>
  </cellXfs>
  <cellStyles count="4">
    <cellStyle name="Lien hypertexte" xfId="3" builtinId="8"/>
    <cellStyle name="Milliers" xfId="1" builtinId="3"/>
    <cellStyle name="Normal" xfId="0" builtinId="0"/>
    <cellStyle name="Normal 2" xfId="2" xr:uid="{7B4257E0-2E9F-4EC1-BD10-1D350B4E7CD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2343150</xdr:colOff>
          <xdr:row>6</xdr:row>
          <xdr:rowOff>219075</xdr:rowOff>
        </xdr:from>
        <xdr:to>
          <xdr:col>4</xdr:col>
          <xdr:colOff>438150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</xdr:row>
          <xdr:rowOff>142875</xdr:rowOff>
        </xdr:from>
        <xdr:to>
          <xdr:col>7</xdr:col>
          <xdr:colOff>419100</xdr:colOff>
          <xdr:row>8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V84"/>
  <sheetViews>
    <sheetView tabSelected="1" workbookViewId="0">
      <selection activeCell="N12" sqref="N12"/>
    </sheetView>
  </sheetViews>
  <sheetFormatPr baseColWidth="10" defaultRowHeight="13.5" outlineLevelRow="1"/>
  <cols>
    <col min="1" max="1" width="13.7109375" style="1" customWidth="1"/>
    <col min="2" max="2" width="6.85546875" style="47" customWidth="1"/>
    <col min="3" max="3" width="35.28515625" style="1" customWidth="1"/>
    <col min="4" max="4" width="7.28515625" style="1" customWidth="1"/>
    <col min="5" max="5" width="8" style="1" customWidth="1"/>
    <col min="6" max="7" width="11.7109375" style="1" customWidth="1"/>
    <col min="8" max="8" width="13.42578125" style="1" customWidth="1"/>
    <col min="9" max="9" width="16.5703125" style="1" customWidth="1"/>
    <col min="10" max="10" width="14.140625" style="1" customWidth="1"/>
    <col min="11" max="11" width="15.28515625" style="1" customWidth="1"/>
    <col min="12" max="12" width="11.7109375" style="1" customWidth="1"/>
    <col min="13" max="13" width="12.7109375" style="1" customWidth="1"/>
    <col min="14" max="14" width="14.7109375" style="1" customWidth="1"/>
    <col min="15" max="15" width="14.140625" style="1" customWidth="1"/>
    <col min="16" max="16" width="15.7109375" style="1" bestFit="1" customWidth="1"/>
    <col min="17" max="17" width="10" style="1" customWidth="1"/>
    <col min="18" max="18" width="15" style="1" customWidth="1"/>
    <col min="19" max="19" width="11.42578125" style="1"/>
    <col min="20" max="20" width="11.42578125" style="47"/>
    <col min="21" max="21" width="6.28515625" style="1" customWidth="1"/>
    <col min="22" max="16384" width="11.42578125" style="1"/>
  </cols>
  <sheetData>
    <row r="1" spans="1:22" ht="14.25" thickBot="1">
      <c r="K1" s="2"/>
      <c r="L1" s="2"/>
      <c r="M1" s="2"/>
    </row>
    <row r="2" spans="1:22" ht="25.5">
      <c r="A2" s="94" t="s">
        <v>52</v>
      </c>
      <c r="B2" s="48"/>
      <c r="H2" s="3"/>
      <c r="I2" s="187" t="s">
        <v>14</v>
      </c>
      <c r="J2" s="187"/>
      <c r="K2" s="187"/>
      <c r="L2" s="4"/>
      <c r="M2" s="178" t="s">
        <v>77</v>
      </c>
      <c r="N2" s="76"/>
      <c r="P2" s="88" t="s">
        <v>40</v>
      </c>
    </row>
    <row r="3" spans="1:22" ht="5.0999999999999996" customHeight="1" thickBot="1">
      <c r="A3" s="5"/>
      <c r="B3" s="49"/>
      <c r="C3" s="5"/>
      <c r="D3" s="5"/>
      <c r="E3" s="5"/>
      <c r="H3" s="6"/>
      <c r="I3" s="7"/>
      <c r="J3" s="7"/>
      <c r="K3" s="7"/>
      <c r="L3" s="7"/>
      <c r="M3" s="83"/>
    </row>
    <row r="4" spans="1:22" ht="12" customHeight="1" thickBot="1">
      <c r="C4" s="8"/>
      <c r="D4" s="8"/>
      <c r="E4" s="8"/>
      <c r="F4" s="9"/>
      <c r="G4" s="9"/>
      <c r="H4" s="9"/>
      <c r="I4" s="9"/>
      <c r="J4" s="10"/>
      <c r="K4" s="10"/>
      <c r="L4" s="10"/>
      <c r="M4" s="10"/>
      <c r="N4" s="10"/>
    </row>
    <row r="5" spans="1:22" s="15" customFormat="1" ht="16.5" thickBot="1">
      <c r="A5" s="11" t="s">
        <v>15</v>
      </c>
      <c r="B5" s="50"/>
      <c r="C5" s="12"/>
      <c r="D5" s="13"/>
      <c r="E5" s="13"/>
      <c r="F5" s="13"/>
      <c r="G5" s="13"/>
      <c r="H5" s="13"/>
      <c r="I5" s="13"/>
      <c r="J5" s="14" t="s">
        <v>19</v>
      </c>
      <c r="K5" s="98"/>
      <c r="L5" s="98"/>
      <c r="M5" s="98"/>
      <c r="N5" s="98"/>
      <c r="O5" s="98"/>
      <c r="P5" s="99"/>
      <c r="T5" s="75"/>
    </row>
    <row r="6" spans="1:22" s="17" customFormat="1" ht="21" thickBot="1">
      <c r="A6" s="16" t="s">
        <v>16</v>
      </c>
      <c r="B6" s="51"/>
      <c r="C6" s="200"/>
      <c r="D6" s="201"/>
      <c r="E6" s="201"/>
      <c r="F6" s="201"/>
      <c r="G6" s="201"/>
      <c r="H6" s="201"/>
      <c r="I6" s="201"/>
      <c r="J6" s="16" t="s">
        <v>20</v>
      </c>
      <c r="K6" s="95"/>
      <c r="L6" s="82" t="s">
        <v>55</v>
      </c>
      <c r="M6" s="96"/>
      <c r="N6" s="96"/>
      <c r="O6" s="96"/>
      <c r="P6" s="97"/>
      <c r="T6" s="52"/>
      <c r="U6" s="18"/>
    </row>
    <row r="7" spans="1:22" s="17" customFormat="1" ht="18.75" customHeight="1" thickBot="1">
      <c r="A7" s="16" t="s">
        <v>17</v>
      </c>
      <c r="B7" s="53"/>
      <c r="C7" s="203"/>
      <c r="D7" s="204"/>
      <c r="E7" s="204"/>
      <c r="F7" s="204"/>
      <c r="G7" s="204"/>
      <c r="H7" s="204"/>
      <c r="I7" s="205"/>
      <c r="J7" s="78" t="s">
        <v>21</v>
      </c>
      <c r="K7" s="81"/>
      <c r="L7" s="78" t="s">
        <v>22</v>
      </c>
      <c r="M7" s="192"/>
      <c r="N7" s="193"/>
      <c r="O7" s="193"/>
      <c r="P7" s="194"/>
      <c r="T7" s="52"/>
      <c r="U7" s="19"/>
    </row>
    <row r="8" spans="1:22" s="17" customFormat="1" ht="20.25" customHeight="1" thickBot="1">
      <c r="A8" s="198" t="s">
        <v>18</v>
      </c>
      <c r="B8" s="199"/>
      <c r="C8" s="199"/>
      <c r="D8" s="20"/>
      <c r="E8" s="20"/>
      <c r="F8" s="20"/>
      <c r="G8" s="20"/>
      <c r="H8" s="20"/>
      <c r="I8" s="20"/>
      <c r="J8" s="78" t="s">
        <v>23</v>
      </c>
      <c r="K8" s="202"/>
      <c r="L8" s="202"/>
      <c r="M8" s="202"/>
      <c r="N8" s="79" t="s">
        <v>49</v>
      </c>
      <c r="O8" s="100"/>
      <c r="P8" s="80"/>
      <c r="T8" s="52"/>
      <c r="U8" s="19"/>
    </row>
    <row r="9" spans="1:22" s="17" customFormat="1" ht="18.75" customHeight="1" thickBot="1">
      <c r="B9" s="52"/>
      <c r="T9" s="52"/>
      <c r="U9" s="19"/>
    </row>
    <row r="10" spans="1:22" ht="18.75" thickBot="1">
      <c r="H10" s="142" t="s">
        <v>12</v>
      </c>
      <c r="I10" s="195" t="s">
        <v>53</v>
      </c>
      <c r="J10" s="195"/>
      <c r="K10" s="143"/>
    </row>
    <row r="11" spans="1:22" s="17" customFormat="1" ht="18.75" customHeight="1" thickBot="1">
      <c r="B11" s="52"/>
      <c r="D11" s="206" t="s">
        <v>56</v>
      </c>
      <c r="E11" s="207"/>
      <c r="F11" s="208"/>
      <c r="T11" s="52"/>
      <c r="U11" s="19"/>
    </row>
    <row r="12" spans="1:22" s="105" customFormat="1" ht="18.75" customHeight="1">
      <c r="A12" s="23" t="s">
        <v>7</v>
      </c>
      <c r="B12" s="157" t="s">
        <v>40</v>
      </c>
      <c r="C12" s="108" t="s">
        <v>58</v>
      </c>
      <c r="D12" s="101" t="s">
        <v>13</v>
      </c>
      <c r="E12" s="102" t="s">
        <v>38</v>
      </c>
      <c r="F12" s="116" t="s">
        <v>0</v>
      </c>
      <c r="G12" s="163" t="s">
        <v>37</v>
      </c>
      <c r="H12" s="77" t="s">
        <v>69</v>
      </c>
      <c r="I12" s="77" t="s">
        <v>59</v>
      </c>
      <c r="J12" s="77" t="s">
        <v>60</v>
      </c>
      <c r="K12" s="77" t="s">
        <v>61</v>
      </c>
      <c r="L12" s="77" t="s">
        <v>62</v>
      </c>
      <c r="M12" s="77" t="s">
        <v>63</v>
      </c>
      <c r="N12" s="77" t="s">
        <v>64</v>
      </c>
      <c r="O12" s="77" t="s">
        <v>65</v>
      </c>
      <c r="P12" s="77" t="s">
        <v>66</v>
      </c>
      <c r="Q12" s="77" t="s">
        <v>67</v>
      </c>
      <c r="R12" s="163" t="s">
        <v>73</v>
      </c>
      <c r="S12" s="137" t="s">
        <v>0</v>
      </c>
      <c r="T12" s="132" t="s">
        <v>50</v>
      </c>
      <c r="U12" s="103"/>
      <c r="V12" s="104" t="s">
        <v>51</v>
      </c>
    </row>
    <row r="13" spans="1:22" s="115" customFormat="1" thickBot="1">
      <c r="A13" s="109"/>
      <c r="B13" s="158" t="s">
        <v>54</v>
      </c>
      <c r="C13" s="110" t="s">
        <v>57</v>
      </c>
      <c r="D13" s="111"/>
      <c r="E13" s="112"/>
      <c r="F13" s="117"/>
      <c r="G13" s="164" t="s">
        <v>71</v>
      </c>
      <c r="H13" s="112" t="s">
        <v>70</v>
      </c>
      <c r="I13" s="112"/>
      <c r="J13" s="112"/>
      <c r="K13" s="112" t="s">
        <v>78</v>
      </c>
      <c r="L13" s="112"/>
      <c r="M13" s="112" t="s">
        <v>68</v>
      </c>
      <c r="N13" s="112"/>
      <c r="O13" s="112"/>
      <c r="P13" s="112"/>
      <c r="Q13" s="112"/>
      <c r="R13" s="164" t="s">
        <v>74</v>
      </c>
      <c r="S13" s="138"/>
      <c r="T13" s="133" t="s">
        <v>39</v>
      </c>
      <c r="U13" s="113"/>
      <c r="V13" s="114"/>
    </row>
    <row r="14" spans="1:22" s="17" customFormat="1" thickBot="1">
      <c r="A14" s="37"/>
      <c r="B14" s="159"/>
      <c r="C14" s="41" t="s">
        <v>83</v>
      </c>
      <c r="D14" s="37"/>
      <c r="E14" s="38">
        <v>0.4</v>
      </c>
      <c r="F14" s="118">
        <f>+E14*D14</f>
        <v>0</v>
      </c>
      <c r="G14" s="165">
        <f>+IF(B14=1,'TARIFS '!$F$7)+IF(B14=2,'TARIFS '!$F$8)+IF(B14=3,'TARIFS '!$F$9)+IF(B14=4,'TARIFS '!$F$10)+IF(B14=5,'TARIFS '!$F$11)+IF(B14=6,'TARIFS '!$F$12)+IF(B14=7,'TARIFS '!$F$13)+IF(B14=8,'TARIFS '!$F$14)+IF(B14=9,'TARIFS '!$F$15)+IF(B14=10,'TARIFS '!$F$16)+IF(B14=11,'TARIFS '!$F$17)+IF(B14=12,'TARIFS '!$F$18)+IF(B14=13,'TARIFS '!$F$19)+IF(B14=14,'TARIFS '!$F$20)+IF(B14=15,'TARIFS '!$F$21)+IF(B14=16,'TARIFS '!$F$22)+IF(B14=17,'TARIFS '!$F$23)+IF(B14=18,'TARIFS '!$F$24)+IF(B14=19,'TARIFS '!$F$25)</f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65">
        <f>+IF(B14=20,'TARIFS '!$F$27)+IF(B14=21,'TARIFS '!$F$28)+IF(B14=22,'TARIFS '!$F$29)+IF(B14=23,'TARIFS '!$F$30)+IF(B14=24,'TARIFS '!$F$31)+IF(B14=25,'TARIFS '!$F$32)</f>
        <v>0</v>
      </c>
      <c r="S14" s="140">
        <f>SUM(F14:R14)</f>
        <v>0</v>
      </c>
      <c r="T14" s="134"/>
      <c r="U14" s="19"/>
      <c r="V14" s="84"/>
    </row>
    <row r="15" spans="1:22" s="17" customFormat="1" thickBot="1">
      <c r="A15" s="144"/>
      <c r="B15" s="160"/>
      <c r="C15" s="145"/>
      <c r="D15" s="37"/>
      <c r="E15" s="38">
        <v>0.4</v>
      </c>
      <c r="F15" s="118">
        <f t="shared" ref="F15:F27" si="0">+E15*D15</f>
        <v>0</v>
      </c>
      <c r="G15" s="165">
        <f>+IF(B15=1,'TARIFS '!$F$7)+IF(B15=2,'TARIFS '!$F$8)+IF(B15=3,'TARIFS '!$F$9)+IF(B15=4,'TARIFS '!$F$10)+IF(B15=5,'TARIFS '!$F$11)+IF(B15=6,'TARIFS '!$F$12)+IF(B15=7,'TARIFS '!$F$13)+IF(B15=8,'TARIFS '!$F$14)+IF(B15=9,'TARIFS '!$F$15)+IF(B15=10,'TARIFS '!$F$16)+IF(B15=11,'TARIFS '!$F$17)+IF(B15=12,'TARIFS '!$F$18)+IF(B15=13,'TARIFS '!$F$19)+IF(B15=14,'TARIFS '!$F$20)+IF(B15=15,'TARIFS '!$F$21)+IF(B15=16,'TARIFS '!$F$22)+IF(B15=17,'TARIFS '!$F$23)+IF(B15=18,'TARIFS '!$F$24)+IF(B15=19,'TARIFS '!$F$25)</f>
        <v>0</v>
      </c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65">
        <f>+IF(B15=20,'TARIFS '!$F$27)+IF(B15=21,'TARIFS '!$F$28)+IF(B15=22,'TARIFS '!$F$29)+IF(B15=23,'TARIFS '!$F$30)+IF(B15=24,'TARIFS '!$F$31)+IF(B15=25,'TARIFS '!$F$32)</f>
        <v>0</v>
      </c>
      <c r="S15" s="140">
        <f t="shared" ref="S15:S65" si="1">SUM(F15:R15)</f>
        <v>0</v>
      </c>
      <c r="T15" s="134"/>
      <c r="U15" s="19"/>
      <c r="V15" s="84"/>
    </row>
    <row r="16" spans="1:22" s="17" customFormat="1" thickBot="1">
      <c r="A16" s="144"/>
      <c r="B16" s="160"/>
      <c r="C16" s="145"/>
      <c r="D16" s="37"/>
      <c r="E16" s="38">
        <v>0.4</v>
      </c>
      <c r="F16" s="118">
        <f t="shared" si="0"/>
        <v>0</v>
      </c>
      <c r="G16" s="165">
        <f>+IF(B16=1,'TARIFS '!$F$7)+IF(B16=2,'TARIFS '!$F$8)+IF(B16=3,'TARIFS '!$F$9)+IF(B16=4,'TARIFS '!$F$10)+IF(B16=5,'TARIFS '!$F$11)+IF(B16=6,'TARIFS '!$F$12)+IF(B16=7,'TARIFS '!$F$13)+IF(B16=8,'TARIFS '!$F$14)+IF(B16=9,'TARIFS '!$F$15)+IF(B16=10,'TARIFS '!$F$16)+IF(B16=11,'TARIFS '!$F$17)+IF(B16=12,'TARIFS '!$F$18)+IF(B16=13,'TARIFS '!$F$19)+IF(B16=14,'TARIFS '!$F$20)+IF(B16=15,'TARIFS '!$F$21)+IF(B16=16,'TARIFS '!$F$22)+IF(B16=17,'TARIFS '!$F$23)+IF(B16=18,'TARIFS '!$F$24)+IF(B16=19,'TARIFS '!$F$25)</f>
        <v>0</v>
      </c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65">
        <f>+IF(B16=20,'TARIFS '!$F$27)+IF(B16=21,'TARIFS '!$F$28)+IF(B16=22,'TARIFS '!$F$29)+IF(B16=23,'TARIFS '!$F$30)+IF(B16=24,'TARIFS '!$F$31)+IF(B16=25,'TARIFS '!$F$32)</f>
        <v>0</v>
      </c>
      <c r="S16" s="140">
        <f t="shared" si="1"/>
        <v>0</v>
      </c>
      <c r="T16" s="134"/>
      <c r="U16" s="19"/>
      <c r="V16" s="84"/>
    </row>
    <row r="17" spans="1:22" s="17" customFormat="1" thickBot="1">
      <c r="A17" s="144"/>
      <c r="B17" s="160"/>
      <c r="C17" s="145"/>
      <c r="D17" s="37"/>
      <c r="E17" s="38">
        <v>0.4</v>
      </c>
      <c r="F17" s="118">
        <f t="shared" si="0"/>
        <v>0</v>
      </c>
      <c r="G17" s="165">
        <f>+IF(B17=1,'TARIFS '!$F$7)+IF(B17=2,'TARIFS '!$F$8)+IF(B17=3,'TARIFS '!$F$9)+IF(B17=4,'TARIFS '!$F$10)+IF(B17=5,'TARIFS '!$F$11)+IF(B17=6,'TARIFS '!$F$12)+IF(B17=7,'TARIFS '!$F$13)+IF(B17=8,'TARIFS '!$F$14)+IF(B17=9,'TARIFS '!$F$15)+IF(B17=10,'TARIFS '!$F$16)+IF(B17=11,'TARIFS '!$F$17)+IF(B17=12,'TARIFS '!$F$18)+IF(B17=13,'TARIFS '!$F$19)+IF(B17=14,'TARIFS '!$F$20)+IF(B17=15,'TARIFS '!$F$21)+IF(B17=16,'TARIFS '!$F$22)+IF(B17=17,'TARIFS '!$F$23)+IF(B17=18,'TARIFS '!$F$24)+IF(B17=19,'TARIFS '!$F$25)</f>
        <v>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65">
        <f>+IF(B17=20,'TARIFS '!$F$27)+IF(B17=21,'TARIFS '!$F$28)+IF(B17=22,'TARIFS '!$F$29)+IF(B17=23,'TARIFS '!$F$30)+IF(B17=24,'TARIFS '!$F$31)+IF(B17=25,'TARIFS '!$F$32)</f>
        <v>0</v>
      </c>
      <c r="S17" s="140">
        <f t="shared" si="1"/>
        <v>0</v>
      </c>
      <c r="T17" s="134"/>
      <c r="U17" s="19"/>
      <c r="V17" s="84"/>
    </row>
    <row r="18" spans="1:22" s="17" customFormat="1" thickBot="1">
      <c r="A18" s="144"/>
      <c r="B18" s="160"/>
      <c r="C18" s="145"/>
      <c r="D18" s="37"/>
      <c r="E18" s="38">
        <v>0.4</v>
      </c>
      <c r="F18" s="118">
        <f t="shared" si="0"/>
        <v>0</v>
      </c>
      <c r="G18" s="179">
        <f>+IF(B18=1,'TARIFS '!$F$7)+IF(B18=2,'TARIFS '!$F$8)+IF(B18=3,'TARIFS '!$F$9)+IF(B18=4,'TARIFS '!$F$10)+IF(B18=5,'TARIFS '!$F$11)+IF(B18=6,'TARIFS '!$F$12)+IF(B18=7,'TARIFS '!$F$13)+IF(B18=8,'TARIFS '!$F$14)+IF(B18=9,'TARIFS '!$F$15)+IF(B18=10,'TARIFS '!$F$16)+IF(B18=11,'TARIFS '!$F$17)+IF(B18=12,'TARIFS '!$F$18)+IF(B18=13,'TARIFS '!$F$19)+IF(B18=14,'TARIFS '!$F$20)+IF(B18=15,'TARIFS '!$F$21)+IF(B18=16,'TARIFS '!$F$22)+IF(B18=17,'TARIFS '!$F$23)+IF(B18=18,'TARIFS '!$F$24)+IF(B18=19,'TARIFS '!$F$25)</f>
        <v>0</v>
      </c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79">
        <f>+IF(B18=20,'TARIFS '!$F$27)+IF(B18=21,'TARIFS '!$F$28)+IF(B18=22,'TARIFS '!$F$29)+IF(B18=23,'TARIFS '!$F$30)+IF(B18=24,'TARIFS '!$F$31)+IF(B18=25,'TARIFS '!$F$32)</f>
        <v>0</v>
      </c>
      <c r="S18" s="140">
        <f t="shared" si="1"/>
        <v>0</v>
      </c>
      <c r="T18" s="134"/>
      <c r="U18" s="19"/>
      <c r="V18" s="84"/>
    </row>
    <row r="19" spans="1:22" s="17" customFormat="1" thickBot="1">
      <c r="A19" s="40"/>
      <c r="B19" s="162"/>
      <c r="C19" s="89" t="s">
        <v>0</v>
      </c>
      <c r="D19" s="90"/>
      <c r="E19" s="91"/>
      <c r="F19" s="92">
        <f>SUM(F14:F18)</f>
        <v>0</v>
      </c>
      <c r="G19" s="181">
        <f t="shared" ref="G19:R19" si="2">SUM(G14:G18)</f>
        <v>0</v>
      </c>
      <c r="H19" s="182">
        <f t="shared" si="2"/>
        <v>0</v>
      </c>
      <c r="I19" s="182">
        <f t="shared" si="2"/>
        <v>0</v>
      </c>
      <c r="J19" s="182">
        <f t="shared" si="2"/>
        <v>0</v>
      </c>
      <c r="K19" s="182">
        <f t="shared" si="2"/>
        <v>0</v>
      </c>
      <c r="L19" s="182">
        <f t="shared" si="2"/>
        <v>0</v>
      </c>
      <c r="M19" s="182">
        <f t="shared" si="2"/>
        <v>0</v>
      </c>
      <c r="N19" s="182">
        <f t="shared" si="2"/>
        <v>0</v>
      </c>
      <c r="O19" s="182">
        <f t="shared" si="2"/>
        <v>0</v>
      </c>
      <c r="P19" s="182">
        <f t="shared" si="2"/>
        <v>0</v>
      </c>
      <c r="Q19" s="182">
        <f t="shared" si="2"/>
        <v>0</v>
      </c>
      <c r="R19" s="182">
        <f t="shared" si="2"/>
        <v>0</v>
      </c>
      <c r="S19" s="141">
        <f>SUM(S14:S18)</f>
        <v>0</v>
      </c>
      <c r="T19" s="135"/>
      <c r="V19" s="85">
        <f>SUM(F19:R19)</f>
        <v>0</v>
      </c>
    </row>
    <row r="20" spans="1:22" s="17" customFormat="1" thickBot="1">
      <c r="A20" s="144"/>
      <c r="B20" s="160"/>
      <c r="C20" s="41" t="s">
        <v>83</v>
      </c>
      <c r="D20" s="37"/>
      <c r="E20" s="38">
        <v>0.4</v>
      </c>
      <c r="F20" s="118">
        <f t="shared" si="0"/>
        <v>0</v>
      </c>
      <c r="G20" s="165">
        <f>+IF(B20=1,'TARIFS '!$F$7)+IF(B20=2,'TARIFS '!$F$8)+IF(B20=3,'TARIFS '!$F$9)+IF(B20=4,'TARIFS '!$F$10)+IF(B20=5,'TARIFS '!$F$11)+IF(B20=6,'TARIFS '!$F$12)+IF(B20=7,'TARIFS '!$F$13)+IF(B20=8,'TARIFS '!$F$14)+IF(B20=9,'TARIFS '!$F$15)+IF(B20=10,'TARIFS '!$F$16)+IF(B20=11,'TARIFS '!$F$17)+IF(B20=12,'TARIFS '!$F$18)+IF(B20=13,'TARIFS '!$F$19)+IF(B20=14,'TARIFS '!$F$20)+IF(B20=15,'TARIFS '!$F$21)+IF(B20=16,'TARIFS '!$F$22)+IF(B20=17,'TARIFS '!$F$23)+IF(B20=18,'TARIFS '!$F$24)+IF(B20=19,'TARIFS '!$F$25)</f>
        <v>0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65">
        <f>+IF(B20=20,'TARIFS '!$F$27)+IF(B20=21,'TARIFS '!$F$28)+IF(B20=22,'TARIFS '!$F$29)+IF(B20=23,'TARIFS '!$F$30)+IF(B20=24,'TARIFS '!$F$31)+IF(B20=25,'TARIFS '!$F$32)</f>
        <v>0</v>
      </c>
      <c r="S20" s="140">
        <f t="shared" si="1"/>
        <v>0</v>
      </c>
      <c r="T20" s="134"/>
      <c r="U20" s="19"/>
      <c r="V20" s="84"/>
    </row>
    <row r="21" spans="1:22" s="17" customFormat="1" thickBot="1">
      <c r="A21" s="144"/>
      <c r="B21" s="160"/>
      <c r="C21" s="145"/>
      <c r="D21" s="37"/>
      <c r="E21" s="38">
        <v>0.4</v>
      </c>
      <c r="F21" s="118">
        <f t="shared" si="0"/>
        <v>0</v>
      </c>
      <c r="G21" s="165">
        <f>+IF(B21=1,'TARIFS '!$F$7)+IF(B21=2,'TARIFS '!$F$8)+IF(B21=3,'TARIFS '!$F$9)+IF(B21=4,'TARIFS '!$F$10)+IF(B21=5,'TARIFS '!$F$11)+IF(B21=6,'TARIFS '!$F$12)+IF(B21=7,'TARIFS '!$F$13)+IF(B21=8,'TARIFS '!$F$14)+IF(B21=9,'TARIFS '!$F$15)+IF(B21=10,'TARIFS '!$F$16)+IF(B21=11,'TARIFS '!$F$17)+IF(B21=12,'TARIFS '!$F$18)+IF(B21=13,'TARIFS '!$F$19)+IF(B21=14,'TARIFS '!$F$20)+IF(B21=15,'TARIFS '!$F$21)+IF(B21=16,'TARIFS '!$F$22)+IF(B21=17,'TARIFS '!$F$23)+IF(B21=18,'TARIFS '!$F$24)+IF(B21=19,'TARIFS '!$F$25)</f>
        <v>0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65">
        <f>+IF(B21=20,'TARIFS '!$F$27)+IF(B21=21,'TARIFS '!$F$28)+IF(B21=22,'TARIFS '!$F$29)+IF(B21=23,'TARIFS '!$F$30)+IF(B21=24,'TARIFS '!$F$31)+IF(B21=25,'TARIFS '!$F$32)</f>
        <v>0</v>
      </c>
      <c r="S21" s="140">
        <f t="shared" si="1"/>
        <v>0</v>
      </c>
      <c r="T21" s="134"/>
      <c r="U21" s="19"/>
      <c r="V21" s="84"/>
    </row>
    <row r="22" spans="1:22" s="17" customFormat="1" thickBot="1">
      <c r="A22" s="39"/>
      <c r="B22" s="161"/>
      <c r="C22" s="42"/>
      <c r="D22" s="37"/>
      <c r="E22" s="38">
        <v>0.4</v>
      </c>
      <c r="F22" s="118">
        <f t="shared" si="0"/>
        <v>0</v>
      </c>
      <c r="G22" s="165">
        <f>+IF(B22=1,'TARIFS '!$F$7)+IF(B22=2,'TARIFS '!$F$8)+IF(B22=3,'TARIFS '!$F$9)+IF(B22=4,'TARIFS '!$F$10)+IF(B22=5,'TARIFS '!$F$11)+IF(B22=6,'TARIFS '!$F$12)+IF(B22=7,'TARIFS '!$F$13)+IF(B22=8,'TARIFS '!$F$14)+IF(B22=9,'TARIFS '!$F$15)+IF(B22=10,'TARIFS '!$F$16)+IF(B22=11,'TARIFS '!$F$17)+IF(B22=12,'TARIFS '!$F$18)+IF(B22=13,'TARIFS '!$F$19)+IF(B22=14,'TARIFS '!$F$20)+IF(B22=15,'TARIFS '!$F$21)+IF(B22=16,'TARIFS '!$F$22)+IF(B22=17,'TARIFS '!$F$23)+IF(B22=18,'TARIFS '!$F$24)+IF(B22=19,'TARIFS '!$F$25)</f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165">
        <f>+IF(B22=20,'TARIFS '!$F$27)+IF(B22=21,'TARIFS '!$F$28)+IF(B22=22,'TARIFS '!$F$29)+IF(B22=23,'TARIFS '!$F$30)+IF(B22=24,'TARIFS '!$F$31)+IF(B22=25,'TARIFS '!$F$32)</f>
        <v>0</v>
      </c>
      <c r="S22" s="140">
        <f t="shared" si="1"/>
        <v>0</v>
      </c>
      <c r="T22" s="134"/>
      <c r="U22" s="19"/>
      <c r="V22" s="84"/>
    </row>
    <row r="23" spans="1:22" s="17" customFormat="1" thickBot="1">
      <c r="A23" s="39"/>
      <c r="B23" s="161"/>
      <c r="C23" s="42"/>
      <c r="D23" s="37"/>
      <c r="E23" s="38">
        <v>0.4</v>
      </c>
      <c r="F23" s="118"/>
      <c r="G23" s="165">
        <f>+IF(B23=1,'TARIFS '!$F$7)+IF(B23=2,'TARIFS '!$F$8)+IF(B23=3,'TARIFS '!$F$9)+IF(B23=4,'TARIFS '!$F$10)+IF(B23=5,'TARIFS '!$F$11)+IF(B23=6,'TARIFS '!$F$12)+IF(B23=7,'TARIFS '!$F$13)+IF(B23=8,'TARIFS '!$F$14)+IF(B23=9,'TARIFS '!$F$15)+IF(B23=10,'TARIFS '!$F$16)+IF(B23=11,'TARIFS '!$F$17)+IF(B23=12,'TARIFS '!$F$18)+IF(B23=13,'TARIFS '!$F$19)+IF(B23=14,'TARIFS '!$F$20)+IF(B23=15,'TARIFS '!$F$21)+IF(B23=16,'TARIFS '!$F$22)+IF(B23=17,'TARIFS '!$F$23)+IF(B23=18,'TARIFS '!$F$24)+IF(B23=19,'TARIFS '!$F$25)</f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65">
        <f>+IF(B23=20,'TARIFS '!$F$27)+IF(B23=21,'TARIFS '!$F$28)+IF(B23=22,'TARIFS '!$F$29)+IF(B23=23,'TARIFS '!$F$30)+IF(B23=24,'TARIFS '!$F$31)+IF(B23=25,'TARIFS '!$F$32)</f>
        <v>0</v>
      </c>
      <c r="S23" s="140">
        <f t="shared" si="1"/>
        <v>0</v>
      </c>
      <c r="T23" s="134"/>
      <c r="U23" s="19"/>
      <c r="V23" s="84"/>
    </row>
    <row r="24" spans="1:22" s="17" customFormat="1" thickBot="1">
      <c r="A24" s="39"/>
      <c r="B24" s="161"/>
      <c r="C24" s="42"/>
      <c r="D24" s="37"/>
      <c r="E24" s="38">
        <v>0.4</v>
      </c>
      <c r="F24" s="118"/>
      <c r="G24" s="165">
        <f>+IF(B24=1,'TARIFS '!$F$7)+IF(B24=2,'TARIFS '!$F$8)+IF(B24=3,'TARIFS '!$F$9)+IF(B24=4,'TARIFS '!$F$10)+IF(B24=5,'TARIFS '!$F$11)+IF(B24=6,'TARIFS '!$F$12)+IF(B24=7,'TARIFS '!$F$13)+IF(B24=8,'TARIFS '!$F$14)+IF(B24=9,'TARIFS '!$F$15)+IF(B24=10,'TARIFS '!$F$16)+IF(B24=11,'TARIFS '!$F$17)+IF(B24=12,'TARIFS '!$F$18)+IF(B24=13,'TARIFS '!$F$19)+IF(B24=14,'TARIFS '!$F$20)+IF(B24=15,'TARIFS '!$F$21)+IF(B24=16,'TARIFS '!$F$22)+IF(B24=17,'TARIFS '!$F$23)+IF(B24=18,'TARIFS '!$F$24)+IF(B24=19,'TARIFS '!$F$25)</f>
        <v>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65">
        <f>+IF(B24=20,'TARIFS '!$F$27)+IF(B24=21,'TARIFS '!$F$28)+IF(B24=22,'TARIFS '!$F$29)+IF(B24=23,'TARIFS '!$F$30)+IF(B24=24,'TARIFS '!$F$31)+IF(B24=25,'TARIFS '!$F$32)</f>
        <v>0</v>
      </c>
      <c r="S24" s="140">
        <f t="shared" si="1"/>
        <v>0</v>
      </c>
      <c r="T24" s="134"/>
      <c r="U24" s="19"/>
      <c r="V24" s="84"/>
    </row>
    <row r="25" spans="1:22" s="17" customFormat="1" thickBot="1">
      <c r="A25" s="39"/>
      <c r="B25" s="161"/>
      <c r="C25" s="42"/>
      <c r="D25" s="37"/>
      <c r="E25" s="38">
        <v>0.4</v>
      </c>
      <c r="F25" s="118"/>
      <c r="G25" s="165">
        <f>+IF(B25=1,'TARIFS '!$F$7)+IF(B25=2,'TARIFS '!$F$8)+IF(B25=3,'TARIFS '!$F$9)+IF(B25=4,'TARIFS '!$F$10)+IF(B25=5,'TARIFS '!$F$11)+IF(B25=6,'TARIFS '!$F$12)+IF(B25=7,'TARIFS '!$F$13)+IF(B25=8,'TARIFS '!$F$14)+IF(B25=9,'TARIFS '!$F$15)+IF(B25=10,'TARIFS '!$F$16)+IF(B25=11,'TARIFS '!$F$17)+IF(B25=12,'TARIFS '!$F$18)+IF(B25=13,'TARIFS '!$F$19)+IF(B25=14,'TARIFS '!$F$20)+IF(B25=15,'TARIFS '!$F$21)+IF(B25=16,'TARIFS '!$F$22)+IF(B25=17,'TARIFS '!$F$23)+IF(B25=18,'TARIFS '!$F$24)+IF(B25=19,'TARIFS '!$F$25)</f>
        <v>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165">
        <f>+IF(B25=20,'TARIFS '!$F$27)+IF(B25=21,'TARIFS '!$F$28)+IF(B25=22,'TARIFS '!$F$29)+IF(B25=23,'TARIFS '!$F$30)+IF(B25=24,'TARIFS '!$F$31)+IF(B25=25,'TARIFS '!$F$32)</f>
        <v>0</v>
      </c>
      <c r="S25" s="140">
        <f t="shared" si="1"/>
        <v>0</v>
      </c>
      <c r="T25" s="134"/>
      <c r="U25" s="19"/>
      <c r="V25" s="84"/>
    </row>
    <row r="26" spans="1:22" s="17" customFormat="1" thickBot="1">
      <c r="A26" s="39"/>
      <c r="B26" s="161"/>
      <c r="C26" s="42"/>
      <c r="D26" s="37"/>
      <c r="E26" s="38">
        <v>0.4</v>
      </c>
      <c r="F26" s="118"/>
      <c r="G26" s="165">
        <f>+IF(B26=1,'TARIFS '!$F$7)+IF(B26=2,'TARIFS '!$F$8)+IF(B26=3,'TARIFS '!$F$9)+IF(B26=4,'TARIFS '!$F$10)+IF(B26=5,'TARIFS '!$F$11)+IF(B26=6,'TARIFS '!$F$12)+IF(B26=7,'TARIFS '!$F$13)+IF(B26=8,'TARIFS '!$F$14)+IF(B26=9,'TARIFS '!$F$15)+IF(B26=10,'TARIFS '!$F$16)+IF(B26=11,'TARIFS '!$F$17)+IF(B26=12,'TARIFS '!$F$18)+IF(B26=13,'TARIFS '!$F$19)+IF(B26=14,'TARIFS '!$F$20)+IF(B26=15,'TARIFS '!$F$21)+IF(B26=16,'TARIFS '!$F$22)+IF(B26=17,'TARIFS '!$F$23)+IF(B26=18,'TARIFS '!$F$24)+IF(B26=19,'TARIFS '!$F$25)</f>
        <v>0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65">
        <f>+IF(B26=20,'TARIFS '!$F$27)+IF(B26=21,'TARIFS '!$F$28)+IF(B26=22,'TARIFS '!$F$29)+IF(B26=23,'TARIFS '!$F$30)+IF(B26=24,'TARIFS '!$F$31)+IF(B26=25,'TARIFS '!$F$32)</f>
        <v>0</v>
      </c>
      <c r="S26" s="140">
        <f t="shared" si="1"/>
        <v>0</v>
      </c>
      <c r="T26" s="134"/>
      <c r="U26" s="19"/>
      <c r="V26" s="84"/>
    </row>
    <row r="27" spans="1:22" s="17" customFormat="1" thickBot="1">
      <c r="A27" s="39"/>
      <c r="B27" s="161"/>
      <c r="C27" s="42"/>
      <c r="D27" s="37"/>
      <c r="E27" s="38">
        <v>0.4</v>
      </c>
      <c r="F27" s="118">
        <f t="shared" si="0"/>
        <v>0</v>
      </c>
      <c r="G27" s="179">
        <f>+IF(B27=1,'TARIFS '!$F$7)+IF(B27=2,'TARIFS '!$F$8)+IF(B27=3,'TARIFS '!$F$9)+IF(B27=4,'TARIFS '!$F$10)+IF(B27=5,'TARIFS '!$F$11)+IF(B27=6,'TARIFS '!$F$12)+IF(B27=7,'TARIFS '!$F$13)+IF(B27=8,'TARIFS '!$F$14)+IF(B27=9,'TARIFS '!$F$15)+IF(B27=10,'TARIFS '!$F$16)+IF(B27=11,'TARIFS '!$F$17)+IF(B27=12,'TARIFS '!$F$18)+IF(B27=13,'TARIFS '!$F$19)+IF(B27=14,'TARIFS '!$F$20)+IF(B27=15,'TARIFS '!$F$21)+IF(B27=16,'TARIFS '!$F$22)+IF(B27=17,'TARIFS '!$F$23)+IF(B27=18,'TARIFS '!$F$24)+IF(B27=19,'TARIFS '!$F$25)</f>
        <v>0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79">
        <f>+IF(B27=20,'TARIFS '!$F$27)+IF(B27=21,'TARIFS '!$F$28)+IF(B27=22,'TARIFS '!$F$29)+IF(B27=23,'TARIFS '!$F$30)+IF(B27=24,'TARIFS '!$F$31)+IF(B27=25,'TARIFS '!$F$32)</f>
        <v>0</v>
      </c>
      <c r="S27" s="140">
        <f t="shared" si="1"/>
        <v>0</v>
      </c>
      <c r="T27" s="134"/>
      <c r="U27" s="19"/>
      <c r="V27" s="84"/>
    </row>
    <row r="28" spans="1:22" s="17" customFormat="1" thickBot="1">
      <c r="A28" s="40"/>
      <c r="B28" s="162"/>
      <c r="C28" s="89" t="s">
        <v>0</v>
      </c>
      <c r="D28" s="90"/>
      <c r="E28" s="91"/>
      <c r="F28" s="92">
        <f>SUM(F20:F27)</f>
        <v>0</v>
      </c>
      <c r="G28" s="181">
        <f t="shared" ref="G28:R28" si="3">SUM(G20:G27)</f>
        <v>0</v>
      </c>
      <c r="H28" s="182">
        <f t="shared" si="3"/>
        <v>0</v>
      </c>
      <c r="I28" s="182">
        <f t="shared" si="3"/>
        <v>0</v>
      </c>
      <c r="J28" s="182">
        <f t="shared" si="3"/>
        <v>0</v>
      </c>
      <c r="K28" s="182">
        <f t="shared" si="3"/>
        <v>0</v>
      </c>
      <c r="L28" s="182">
        <f t="shared" si="3"/>
        <v>0</v>
      </c>
      <c r="M28" s="182">
        <f t="shared" si="3"/>
        <v>0</v>
      </c>
      <c r="N28" s="182">
        <f t="shared" si="3"/>
        <v>0</v>
      </c>
      <c r="O28" s="182">
        <f t="shared" si="3"/>
        <v>0</v>
      </c>
      <c r="P28" s="182">
        <f t="shared" si="3"/>
        <v>0</v>
      </c>
      <c r="Q28" s="182">
        <f t="shared" si="3"/>
        <v>0</v>
      </c>
      <c r="R28" s="182">
        <f t="shared" si="3"/>
        <v>0</v>
      </c>
      <c r="S28" s="141">
        <f>SUM(S20:S27)</f>
        <v>0</v>
      </c>
      <c r="T28" s="135"/>
      <c r="V28" s="85">
        <f>SUM(F28:R28)</f>
        <v>0</v>
      </c>
    </row>
    <row r="29" spans="1:22" s="17" customFormat="1" thickBot="1">
      <c r="A29" s="37"/>
      <c r="B29" s="159"/>
      <c r="C29" s="41" t="s">
        <v>83</v>
      </c>
      <c r="D29" s="37"/>
      <c r="E29" s="38">
        <v>0.4</v>
      </c>
      <c r="F29" s="118">
        <f>+E29*D29</f>
        <v>0</v>
      </c>
      <c r="G29" s="165">
        <f>+IF(B29=1,'TARIFS '!$F$7)+IF(B29=2,'TARIFS '!$F$8)+IF(B29=3,'TARIFS '!$F$9)+IF(B29=4,'TARIFS '!$F$10)+IF(B29=5,'TARIFS '!$F$11)+IF(B29=6,'TARIFS '!$F$12)+IF(B29=7,'TARIFS '!$F$13)+IF(B29=8,'TARIFS '!$F$14)+IF(B29=9,'TARIFS '!$F$15)+IF(B29=10,'TARIFS '!$F$16)+IF(B29=11,'TARIFS '!$F$17)+IF(B29=12,'TARIFS '!$F$18)+IF(B29=13,'TARIFS '!$F$19)+IF(B29=14,'TARIFS '!$F$20)+IF(B29=15,'TARIFS '!$F$21)+IF(B29=16,'TARIFS '!$F$22)+IF(B29=17,'TARIFS '!$F$23)+IF(B29=18,'TARIFS '!$F$24)+IF(B29=19,'TARIFS '!$F$25)</f>
        <v>0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65">
        <f>+IF(B29=20,'TARIFS '!$F$27)+IF(B29=21,'TARIFS '!$F$28)+IF(B29=22,'TARIFS '!$F$29)+IF(B29=23,'TARIFS '!$F$30)+IF(B29=24,'TARIFS '!$F$31)+IF(B29=25,'TARIFS '!$F$32)</f>
        <v>0</v>
      </c>
      <c r="S29" s="140">
        <f t="shared" si="1"/>
        <v>0</v>
      </c>
      <c r="T29" s="134"/>
      <c r="U29" s="19"/>
      <c r="V29" s="84"/>
    </row>
    <row r="30" spans="1:22" s="17" customFormat="1" thickBot="1">
      <c r="A30" s="39"/>
      <c r="B30" s="161"/>
      <c r="C30" s="42"/>
      <c r="D30" s="39"/>
      <c r="E30" s="22">
        <v>0.4</v>
      </c>
      <c r="F30" s="119">
        <f t="shared" ref="F30:F31" si="4">+E30*D30</f>
        <v>0</v>
      </c>
      <c r="G30" s="165">
        <f>+IF(B30=1,'TARIFS '!$F$7)+IF(B30=2,'TARIFS '!$F$8)+IF(B30=3,'TARIFS '!$F$9)+IF(B30=4,'TARIFS '!$F$10)+IF(B30=5,'TARIFS '!$F$11)+IF(B30=6,'TARIFS '!$F$12)+IF(B30=7,'TARIFS '!$F$13)+IF(B30=8,'TARIFS '!$F$14)+IF(B30=9,'TARIFS '!$F$15)+IF(B30=10,'TARIFS '!$F$16)+IF(B30=11,'TARIFS '!$F$17)+IF(B30=12,'TARIFS '!$F$18)+IF(B30=13,'TARIFS '!$F$19)+IF(B30=14,'TARIFS '!$F$20)+IF(B30=15,'TARIFS '!$F$21)+IF(B30=16,'TARIFS '!$F$22)+IF(B30=17,'TARIFS '!$F$23)+IF(B30=18,'TARIFS '!$F$24)+IF(B30=19,'TARIFS '!$F$25)</f>
        <v>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165">
        <f>+IF(B30=20,'TARIFS '!$F$27)+IF(B30=21,'TARIFS '!$F$28)+IF(B30=22,'TARIFS '!$F$29)+IF(B30=23,'TARIFS '!$F$30)+IF(B30=24,'TARIFS '!$F$31)+IF(B30=25,'TARIFS '!$F$32)</f>
        <v>0</v>
      </c>
      <c r="S30" s="140">
        <f t="shared" si="1"/>
        <v>0</v>
      </c>
      <c r="T30" s="134"/>
      <c r="U30" s="19"/>
      <c r="V30" s="84"/>
    </row>
    <row r="31" spans="1:22" s="17" customFormat="1" thickBot="1">
      <c r="A31" s="39"/>
      <c r="B31" s="161"/>
      <c r="C31" s="42"/>
      <c r="D31" s="39"/>
      <c r="E31" s="22">
        <v>0.4</v>
      </c>
      <c r="F31" s="119">
        <f t="shared" si="4"/>
        <v>0</v>
      </c>
      <c r="G31" s="179">
        <f>+IF(B31=1,'TARIFS '!$F$7)+IF(B31=2,'TARIFS '!$F$8)+IF(B31=3,'TARIFS '!$F$9)+IF(B31=4,'TARIFS '!$F$10)+IF(B31=5,'TARIFS '!$F$11)+IF(B31=6,'TARIFS '!$F$12)+IF(B31=7,'TARIFS '!$F$13)+IF(B31=8,'TARIFS '!$F$14)+IF(B31=9,'TARIFS '!$F$15)+IF(B31=10,'TARIFS '!$F$16)+IF(B31=11,'TARIFS '!$F$17)+IF(B31=12,'TARIFS '!$F$18)+IF(B31=13,'TARIFS '!$F$19)+IF(B31=14,'TARIFS '!$F$20)+IF(B31=15,'TARIFS '!$F$21)+IF(B31=16,'TARIFS '!$F$22)+IF(B31=17,'TARIFS '!$F$23)+IF(B31=18,'TARIFS '!$F$24)+IF(B31=19,'TARIFS '!$F$25)</f>
        <v>0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79">
        <f>+IF(B31=20,'TARIFS '!$F$27)+IF(B31=21,'TARIFS '!$F$28)+IF(B31=22,'TARIFS '!$F$29)+IF(B31=23,'TARIFS '!$F$30)+IF(B31=24,'TARIFS '!$F$31)+IF(B31=25,'TARIFS '!$F$32)</f>
        <v>0</v>
      </c>
      <c r="S31" s="140">
        <f t="shared" si="1"/>
        <v>0</v>
      </c>
      <c r="T31" s="134"/>
      <c r="U31" s="19"/>
      <c r="V31" s="84"/>
    </row>
    <row r="32" spans="1:22" s="17" customFormat="1" thickBot="1">
      <c r="A32" s="40"/>
      <c r="B32" s="162"/>
      <c r="C32" s="89" t="s">
        <v>0</v>
      </c>
      <c r="D32" s="90"/>
      <c r="E32" s="91"/>
      <c r="F32" s="92">
        <f>SUM(F29:F31)</f>
        <v>0</v>
      </c>
      <c r="G32" s="184">
        <f>SUM(G29:G31)</f>
        <v>0</v>
      </c>
      <c r="H32" s="185">
        <f t="shared" ref="H32" si="5">SUM(H29:H31)</f>
        <v>0</v>
      </c>
      <c r="I32" s="185">
        <f t="shared" ref="I32" si="6">SUM(I29:I31)</f>
        <v>0</v>
      </c>
      <c r="J32" s="185">
        <f t="shared" ref="J32" si="7">SUM(J29:J31)</f>
        <v>0</v>
      </c>
      <c r="K32" s="185">
        <f t="shared" ref="K32" si="8">SUM(K29:K31)</f>
        <v>0</v>
      </c>
      <c r="L32" s="185">
        <f t="shared" ref="L32" si="9">SUM(L29:L31)</f>
        <v>0</v>
      </c>
      <c r="M32" s="185">
        <f t="shared" ref="M32" si="10">SUM(M29:M31)</f>
        <v>0</v>
      </c>
      <c r="N32" s="185">
        <f t="shared" ref="N32" si="11">SUM(N29:N31)</f>
        <v>0</v>
      </c>
      <c r="O32" s="185">
        <f t="shared" ref="O32" si="12">SUM(O29:O31)</f>
        <v>0</v>
      </c>
      <c r="P32" s="185">
        <f t="shared" ref="P32" si="13">SUM(P29:P31)</f>
        <v>0</v>
      </c>
      <c r="Q32" s="185">
        <f t="shared" ref="Q32" si="14">SUM(Q29:Q31)</f>
        <v>0</v>
      </c>
      <c r="R32" s="186">
        <f t="shared" ref="R32" si="15">SUM(R29:R31)</f>
        <v>0</v>
      </c>
      <c r="S32" s="141">
        <f>SUM(S29:S31)</f>
        <v>0</v>
      </c>
      <c r="T32" s="135"/>
      <c r="V32" s="85">
        <f>SUM(F32:R32)</f>
        <v>0</v>
      </c>
    </row>
    <row r="33" spans="1:22" s="17" customFormat="1" outlineLevel="1" thickBot="1">
      <c r="A33" s="37"/>
      <c r="B33" s="159"/>
      <c r="C33" s="41" t="s">
        <v>83</v>
      </c>
      <c r="D33" s="37"/>
      <c r="E33" s="38">
        <v>0.4</v>
      </c>
      <c r="F33" s="118">
        <f>+E33*D33</f>
        <v>0</v>
      </c>
      <c r="G33" s="165">
        <f>+IF(B33=1,'TARIFS '!$F$7)+IF(B33=2,'TARIFS '!$F$8)+IF(B33=3,'TARIFS '!$F$9)+IF(B33=4,'TARIFS '!$F$10)+IF(B33=5,'TARIFS '!$F$11)+IF(B33=6,'TARIFS '!$F$12)+IF(B33=7,'TARIFS '!$F$13)+IF(B33=8,'TARIFS '!$F$14)+IF(B33=9,'TARIFS '!$F$15)+IF(B33=10,'TARIFS '!$F$16)+IF(B33=11,'TARIFS '!$F$17)+IF(B33=12,'TARIFS '!$F$18)+IF(B33=13,'TARIFS '!$F$19)+IF(B33=14,'TARIFS '!$F$20)+IF(B33=15,'TARIFS '!$F$21)+IF(B33=16,'TARIFS '!$F$22)+IF(B33=17,'TARIFS '!$F$23)+IF(B33=18,'TARIFS '!$F$24)+IF(B33=19,'TARIFS '!$F$25)</f>
        <v>0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165">
        <f>+IF(B33=20,'TARIFS '!$F$27)+IF(B33=21,'TARIFS '!$F$28)+IF(B33=22,'TARIFS '!$F$29)+IF(B33=23,'TARIFS '!$F$30)+IF(B33=24,'TARIFS '!$F$31)+IF(B33=25,'TARIFS '!$F$32)</f>
        <v>0</v>
      </c>
      <c r="S33" s="140">
        <f t="shared" si="1"/>
        <v>0</v>
      </c>
      <c r="T33" s="134"/>
      <c r="U33" s="19"/>
      <c r="V33" s="84"/>
    </row>
    <row r="34" spans="1:22" s="17" customFormat="1" outlineLevel="1" thickBot="1">
      <c r="A34" s="39"/>
      <c r="B34" s="161"/>
      <c r="C34" s="42"/>
      <c r="D34" s="39"/>
      <c r="E34" s="22">
        <v>0.4</v>
      </c>
      <c r="F34" s="119">
        <f t="shared" ref="F34:F35" si="16">+E34*D34</f>
        <v>0</v>
      </c>
      <c r="G34" s="165">
        <f>+IF(B34=1,'TARIFS '!$F$7)+IF(B34=2,'TARIFS '!$F$8)+IF(B34=3,'TARIFS '!$F$9)+IF(B34=4,'TARIFS '!$F$10)+IF(B34=5,'TARIFS '!$F$11)+IF(B34=6,'TARIFS '!$F$12)+IF(B34=7,'TARIFS '!$F$13)+IF(B34=8,'TARIFS '!$F$14)+IF(B34=9,'TARIFS '!$F$15)+IF(B34=10,'TARIFS '!$F$16)+IF(B34=11,'TARIFS '!$F$17)+IF(B34=12,'TARIFS '!$F$18)+IF(B34=13,'TARIFS '!$F$19)+IF(B34=14,'TARIFS '!$F$20)+IF(B34=15,'TARIFS '!$F$21)+IF(B34=16,'TARIFS '!$F$22)+IF(B34=17,'TARIFS '!$F$23)+IF(B34=18,'TARIFS '!$F$24)+IF(B34=19,'TARIFS '!$F$25)</f>
        <v>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65">
        <f>+IF(B34=20,'TARIFS '!$F$27)+IF(B34=21,'TARIFS '!$F$28)+IF(B34=22,'TARIFS '!$F$29)+IF(B34=23,'TARIFS '!$F$30)+IF(B34=24,'TARIFS '!$F$31)+IF(B34=25,'TARIFS '!$F$32)</f>
        <v>0</v>
      </c>
      <c r="S34" s="140">
        <f t="shared" si="1"/>
        <v>0</v>
      </c>
      <c r="T34" s="134"/>
      <c r="U34" s="19"/>
      <c r="V34" s="84"/>
    </row>
    <row r="35" spans="1:22" s="17" customFormat="1" outlineLevel="1" thickBot="1">
      <c r="A35" s="39"/>
      <c r="B35" s="161"/>
      <c r="C35" s="42"/>
      <c r="D35" s="39"/>
      <c r="E35" s="22">
        <v>0.4</v>
      </c>
      <c r="F35" s="119">
        <f t="shared" si="16"/>
        <v>0</v>
      </c>
      <c r="G35" s="179">
        <f>+IF(B35=1,'TARIFS '!$F$7)+IF(B35=2,'TARIFS '!$F$8)+IF(B35=3,'TARIFS '!$F$9)+IF(B35=4,'TARIFS '!$F$10)+IF(B35=5,'TARIFS '!$F$11)+IF(B35=6,'TARIFS '!$F$12)+IF(B35=7,'TARIFS '!$F$13)+IF(B35=8,'TARIFS '!$F$14)+IF(B35=9,'TARIFS '!$F$15)+IF(B35=10,'TARIFS '!$F$16)+IF(B35=11,'TARIFS '!$F$17)+IF(B35=12,'TARIFS '!$F$18)+IF(B35=13,'TARIFS '!$F$19)+IF(B35=14,'TARIFS '!$F$20)+IF(B35=15,'TARIFS '!$F$21)+IF(B35=16,'TARIFS '!$F$22)+IF(B35=17,'TARIFS '!$F$23)+IF(B35=18,'TARIFS '!$F$24)+IF(B35=19,'TARIFS '!$F$25)</f>
        <v>0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79">
        <f>+IF(B35=20,'TARIFS '!$F$27)+IF(B35=21,'TARIFS '!$F$28)+IF(B35=22,'TARIFS '!$F$29)+IF(B35=23,'TARIFS '!$F$30)+IF(B35=24,'TARIFS '!$F$31)+IF(B35=25,'TARIFS '!$F$32)</f>
        <v>0</v>
      </c>
      <c r="S35" s="140">
        <f t="shared" si="1"/>
        <v>0</v>
      </c>
      <c r="T35" s="134"/>
      <c r="U35" s="19"/>
      <c r="V35" s="84"/>
    </row>
    <row r="36" spans="1:22" s="17" customFormat="1" outlineLevel="1" thickBot="1">
      <c r="A36" s="40"/>
      <c r="B36" s="162"/>
      <c r="C36" s="89" t="s">
        <v>0</v>
      </c>
      <c r="D36" s="90"/>
      <c r="E36" s="91"/>
      <c r="F36" s="92">
        <f>SUM(F33:F35)</f>
        <v>0</v>
      </c>
      <c r="G36" s="184">
        <f>SUM(G33:G35)</f>
        <v>0</v>
      </c>
      <c r="H36" s="185">
        <f t="shared" ref="H36" si="17">SUM(H33:H35)</f>
        <v>0</v>
      </c>
      <c r="I36" s="185">
        <f t="shared" ref="I36" si="18">SUM(I33:I35)</f>
        <v>0</v>
      </c>
      <c r="J36" s="185">
        <f t="shared" ref="J36" si="19">SUM(J33:J35)</f>
        <v>0</v>
      </c>
      <c r="K36" s="185">
        <f t="shared" ref="K36" si="20">SUM(K33:K35)</f>
        <v>0</v>
      </c>
      <c r="L36" s="185">
        <f t="shared" ref="L36" si="21">SUM(L33:L35)</f>
        <v>0</v>
      </c>
      <c r="M36" s="185">
        <f t="shared" ref="M36" si="22">SUM(M33:M35)</f>
        <v>0</v>
      </c>
      <c r="N36" s="185">
        <f t="shared" ref="N36" si="23">SUM(N33:N35)</f>
        <v>0</v>
      </c>
      <c r="O36" s="185">
        <f t="shared" ref="O36" si="24">SUM(O33:O35)</f>
        <v>0</v>
      </c>
      <c r="P36" s="185">
        <f t="shared" ref="P36" si="25">SUM(P33:P35)</f>
        <v>0</v>
      </c>
      <c r="Q36" s="185">
        <f t="shared" ref="Q36" si="26">SUM(Q33:Q35)</f>
        <v>0</v>
      </c>
      <c r="R36" s="186">
        <f t="shared" ref="R36" si="27">SUM(R33:R35)</f>
        <v>0</v>
      </c>
      <c r="S36" s="141">
        <f>SUM(S33:S35)</f>
        <v>0</v>
      </c>
      <c r="T36" s="135"/>
      <c r="V36" s="85">
        <f>SUM(F36:R36)</f>
        <v>0</v>
      </c>
    </row>
    <row r="37" spans="1:22" s="17" customFormat="1" thickBot="1">
      <c r="A37" s="37"/>
      <c r="B37" s="159"/>
      <c r="C37" s="41" t="s">
        <v>83</v>
      </c>
      <c r="D37" s="37"/>
      <c r="E37" s="38">
        <v>0.4</v>
      </c>
      <c r="F37" s="118">
        <f>+E37*D37</f>
        <v>0</v>
      </c>
      <c r="G37" s="165">
        <f>+IF(B37=1,'TARIFS '!$F$7)+IF(B37=2,'TARIFS '!$F$8)+IF(B37=3,'TARIFS '!$F$9)+IF(B37=4,'TARIFS '!$F$10)+IF(B37=5,'TARIFS '!$F$11)+IF(B37=6,'TARIFS '!$F$12)+IF(B37=7,'TARIFS '!$F$13)+IF(B37=8,'TARIFS '!$F$14)+IF(B37=9,'TARIFS '!$F$15)+IF(B37=10,'TARIFS '!$F$16)+IF(B37=11,'TARIFS '!$F$17)+IF(B37=12,'TARIFS '!$F$18)+IF(B37=13,'TARIFS '!$F$19)+IF(B37=14,'TARIFS '!$F$20)+IF(B37=15,'TARIFS '!$F$21)+IF(B37=16,'TARIFS '!$F$22)+IF(B37=17,'TARIFS '!$F$23)+IF(B37=18,'TARIFS '!$F$24)+IF(B37=19,'TARIFS '!$F$25)</f>
        <v>0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65">
        <f>+IF(B37=20,'TARIFS '!$F$27)+IF(B37=21,'TARIFS '!$F$28)+IF(B37=22,'TARIFS '!$F$29)+IF(B37=23,'TARIFS '!$F$30)+IF(B37=24,'TARIFS '!$F$31)+IF(B37=25,'TARIFS '!$F$32)</f>
        <v>0</v>
      </c>
      <c r="S37" s="140">
        <f t="shared" si="1"/>
        <v>0</v>
      </c>
      <c r="T37" s="134"/>
      <c r="U37" s="19"/>
      <c r="V37" s="84"/>
    </row>
    <row r="38" spans="1:22" s="17" customFormat="1" thickBot="1">
      <c r="A38" s="39"/>
      <c r="B38" s="161"/>
      <c r="C38" s="42"/>
      <c r="D38" s="39"/>
      <c r="E38" s="38">
        <v>0.4</v>
      </c>
      <c r="F38" s="119">
        <f t="shared" ref="F38:F49" si="28">+E38*D38</f>
        <v>0</v>
      </c>
      <c r="G38" s="165">
        <f>+IF(B38=1,'TARIFS '!$F$7)+IF(B38=2,'TARIFS '!$F$8)+IF(B38=3,'TARIFS '!$F$9)+IF(B38=4,'TARIFS '!$F$10)+IF(B38=5,'TARIFS '!$F$11)+IF(B38=6,'TARIFS '!$F$12)+IF(B38=7,'TARIFS '!$F$13)+IF(B38=8,'TARIFS '!$F$14)+IF(B38=9,'TARIFS '!$F$15)+IF(B38=10,'TARIFS '!$F$16)+IF(B38=11,'TARIFS '!$F$17)+IF(B38=12,'TARIFS '!$F$18)+IF(B38=13,'TARIFS '!$F$19)+IF(B38=14,'TARIFS '!$F$20)+IF(B38=15,'TARIFS '!$F$21)+IF(B38=16,'TARIFS '!$F$22)+IF(B38=17,'TARIFS '!$F$23)+IF(B38=18,'TARIFS '!$F$24)+IF(B38=19,'TARIFS '!$F$25)</f>
        <v>0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165">
        <f>+IF(B38=20,'TARIFS '!$F$27)+IF(B38=21,'TARIFS '!$F$28)+IF(B38=22,'TARIFS '!$F$29)+IF(B38=23,'TARIFS '!$F$30)+IF(B38=24,'TARIFS '!$F$31)+IF(B38=25,'TARIFS '!$F$32)</f>
        <v>0</v>
      </c>
      <c r="S38" s="140">
        <f t="shared" si="1"/>
        <v>0</v>
      </c>
      <c r="T38" s="134"/>
      <c r="U38" s="19"/>
      <c r="V38" s="84"/>
    </row>
    <row r="39" spans="1:22" s="17" customFormat="1" thickBot="1">
      <c r="A39" s="39"/>
      <c r="B39" s="161"/>
      <c r="C39" s="42"/>
      <c r="D39" s="39"/>
      <c r="E39" s="38">
        <v>0.4</v>
      </c>
      <c r="F39" s="119">
        <f t="shared" si="28"/>
        <v>0</v>
      </c>
      <c r="G39" s="165">
        <f>+IF(B39=1,'TARIFS '!$F$7)+IF(B39=2,'TARIFS '!$F$8)+IF(B39=3,'TARIFS '!$F$9)+IF(B39=4,'TARIFS '!$F$10)+IF(B39=5,'TARIFS '!$F$11)+IF(B39=6,'TARIFS '!$F$12)+IF(B39=7,'TARIFS '!$F$13)+IF(B39=8,'TARIFS '!$F$14)+IF(B39=9,'TARIFS '!$F$15)+IF(B39=10,'TARIFS '!$F$16)+IF(B39=11,'TARIFS '!$F$17)+IF(B39=12,'TARIFS '!$F$18)+IF(B39=13,'TARIFS '!$F$19)+IF(B39=14,'TARIFS '!$F$20)+IF(B39=15,'TARIFS '!$F$21)+IF(B39=16,'TARIFS '!$F$22)+IF(B39=17,'TARIFS '!$F$23)+IF(B39=18,'TARIFS '!$F$24)+IF(B39=19,'TARIFS '!$F$25)</f>
        <v>0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65">
        <f>+IF(B39=20,'TARIFS '!$F$27)+IF(B39=21,'TARIFS '!$F$28)+IF(B39=22,'TARIFS '!$F$29)+IF(B39=23,'TARIFS '!$F$30)+IF(B39=24,'TARIFS '!$F$31)+IF(B39=25,'TARIFS '!$F$32)</f>
        <v>0</v>
      </c>
      <c r="S39" s="140">
        <f t="shared" si="1"/>
        <v>0</v>
      </c>
      <c r="T39" s="134"/>
      <c r="U39" s="19"/>
      <c r="V39" s="84"/>
    </row>
    <row r="40" spans="1:22" s="17" customFormat="1" thickBot="1">
      <c r="A40" s="39"/>
      <c r="B40" s="161"/>
      <c r="C40" s="42"/>
      <c r="D40" s="39"/>
      <c r="E40" s="38">
        <v>0.4</v>
      </c>
      <c r="F40" s="119">
        <f t="shared" si="28"/>
        <v>0</v>
      </c>
      <c r="G40" s="165">
        <f>+IF(B40=1,'TARIFS '!$F$7)+IF(B40=2,'TARIFS '!$F$8)+IF(B40=3,'TARIFS '!$F$9)+IF(B40=4,'TARIFS '!$F$10)+IF(B40=5,'TARIFS '!$F$11)+IF(B40=6,'TARIFS '!$F$12)+IF(B40=7,'TARIFS '!$F$13)+IF(B40=8,'TARIFS '!$F$14)+IF(B40=9,'TARIFS '!$F$15)+IF(B40=10,'TARIFS '!$F$16)+IF(B40=11,'TARIFS '!$F$17)+IF(B40=12,'TARIFS '!$F$18)+IF(B40=13,'TARIFS '!$F$19)+IF(B40=14,'TARIFS '!$F$20)+IF(B40=15,'TARIFS '!$F$21)+IF(B40=16,'TARIFS '!$F$22)+IF(B40=17,'TARIFS '!$F$23)+IF(B40=18,'TARIFS '!$F$24)+IF(B40=19,'TARIFS '!$F$25)</f>
        <v>0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65">
        <f>+IF(B40=20,'TARIFS '!$F$27)+IF(B40=21,'TARIFS '!$F$28)+IF(B40=22,'TARIFS '!$F$29)+IF(B40=23,'TARIFS '!$F$30)+IF(B40=24,'TARIFS '!$F$31)+IF(B40=25,'TARIFS '!$F$32)</f>
        <v>0</v>
      </c>
      <c r="S40" s="140">
        <f t="shared" si="1"/>
        <v>0</v>
      </c>
      <c r="T40" s="134"/>
      <c r="U40" s="19"/>
      <c r="V40" s="84"/>
    </row>
    <row r="41" spans="1:22" s="17" customFormat="1" thickBot="1">
      <c r="A41" s="39"/>
      <c r="B41" s="161"/>
      <c r="C41" s="42"/>
      <c r="D41" s="39"/>
      <c r="E41" s="38">
        <v>0.4</v>
      </c>
      <c r="F41" s="119">
        <f t="shared" si="28"/>
        <v>0</v>
      </c>
      <c r="G41" s="179">
        <f>+IF(B41=1,'TARIFS '!$F$7)+IF(B41=2,'TARIFS '!$F$8)+IF(B41=3,'TARIFS '!$F$9)+IF(B41=4,'TARIFS '!$F$10)+IF(B41=5,'TARIFS '!$F$11)+IF(B41=6,'TARIFS '!$F$12)+IF(B41=7,'TARIFS '!$F$13)+IF(B41=8,'TARIFS '!$F$14)+IF(B41=9,'TARIFS '!$F$15)+IF(B41=10,'TARIFS '!$F$16)+IF(B41=11,'TARIFS '!$F$17)+IF(B41=12,'TARIFS '!$F$18)+IF(B41=13,'TARIFS '!$F$19)+IF(B41=14,'TARIFS '!$F$20)+IF(B41=15,'TARIFS '!$F$21)+IF(B41=16,'TARIFS '!$F$22)+IF(B41=17,'TARIFS '!$F$23)+IF(B41=18,'TARIFS '!$F$24)+IF(B41=19,'TARIFS '!$F$25)</f>
        <v>0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79">
        <f>+IF(B41=20,'TARIFS '!$F$27)+IF(B41=21,'TARIFS '!$F$28)+IF(B41=22,'TARIFS '!$F$29)+IF(B41=23,'TARIFS '!$F$30)+IF(B41=24,'TARIFS '!$F$31)+IF(B41=25,'TARIFS '!$F$32)</f>
        <v>0</v>
      </c>
      <c r="S41" s="140">
        <f t="shared" si="1"/>
        <v>0</v>
      </c>
      <c r="T41" s="134"/>
      <c r="U41" s="19"/>
      <c r="V41" s="84"/>
    </row>
    <row r="42" spans="1:22" s="17" customFormat="1" thickBot="1">
      <c r="A42" s="40"/>
      <c r="B42" s="162"/>
      <c r="C42" s="89" t="s">
        <v>0</v>
      </c>
      <c r="D42" s="90"/>
      <c r="E42" s="91"/>
      <c r="F42" s="92">
        <f>SUM(F37:F41)</f>
        <v>0</v>
      </c>
      <c r="G42" s="181">
        <f t="shared" ref="G42:R42" si="29">SUM(G37:G41)</f>
        <v>0</v>
      </c>
      <c r="H42" s="182">
        <f t="shared" si="29"/>
        <v>0</v>
      </c>
      <c r="I42" s="182">
        <f t="shared" si="29"/>
        <v>0</v>
      </c>
      <c r="J42" s="182">
        <f t="shared" si="29"/>
        <v>0</v>
      </c>
      <c r="K42" s="182">
        <f t="shared" si="29"/>
        <v>0</v>
      </c>
      <c r="L42" s="182">
        <f t="shared" si="29"/>
        <v>0</v>
      </c>
      <c r="M42" s="182">
        <f t="shared" si="29"/>
        <v>0</v>
      </c>
      <c r="N42" s="182">
        <f t="shared" si="29"/>
        <v>0</v>
      </c>
      <c r="O42" s="182">
        <f t="shared" si="29"/>
        <v>0</v>
      </c>
      <c r="P42" s="182">
        <f t="shared" si="29"/>
        <v>0</v>
      </c>
      <c r="Q42" s="182">
        <f t="shared" si="29"/>
        <v>0</v>
      </c>
      <c r="R42" s="182">
        <f t="shared" si="29"/>
        <v>0</v>
      </c>
      <c r="S42" s="141">
        <f>SUM(S37:S41)</f>
        <v>0</v>
      </c>
      <c r="T42" s="135"/>
      <c r="V42" s="85">
        <f>SUM(F42:R42)</f>
        <v>0</v>
      </c>
    </row>
    <row r="43" spans="1:22" s="17" customFormat="1" thickBot="1">
      <c r="A43" s="39"/>
      <c r="B43" s="161"/>
      <c r="C43" s="41" t="s">
        <v>83</v>
      </c>
      <c r="D43" s="39"/>
      <c r="E43" s="38">
        <v>0.4</v>
      </c>
      <c r="F43" s="119">
        <f t="shared" si="28"/>
        <v>0</v>
      </c>
      <c r="G43" s="165">
        <f>+IF(B43=1,'TARIFS '!$F$7)+IF(B43=2,'TARIFS '!$F$8)+IF(B43=3,'TARIFS '!$F$9)+IF(B43=4,'TARIFS '!$F$10)+IF(B43=5,'TARIFS '!$F$11)+IF(B43=6,'TARIFS '!$F$12)+IF(B43=7,'TARIFS '!$F$13)+IF(B43=8,'TARIFS '!$F$14)+IF(B43=9,'TARIFS '!$F$15)+IF(B43=10,'TARIFS '!$F$16)+IF(B43=11,'TARIFS '!$F$17)+IF(B43=12,'TARIFS '!$F$18)+IF(B43=13,'TARIFS '!$F$19)+IF(B43=14,'TARIFS '!$F$20)+IF(B43=15,'TARIFS '!$F$21)+IF(B43=16,'TARIFS '!$F$22)+IF(B43=17,'TARIFS '!$F$23)+IF(B43=18,'TARIFS '!$F$24)+IF(B43=19,'TARIFS '!$F$25)</f>
        <v>0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165">
        <f>+IF(B43=20,'TARIFS '!$F$27)+IF(B43=21,'TARIFS '!$F$28)+IF(B43=22,'TARIFS '!$F$29)+IF(B43=23,'TARIFS '!$F$30)+IF(B43=24,'TARIFS '!$F$31)+IF(B43=25,'TARIFS '!$F$32)</f>
        <v>0</v>
      </c>
      <c r="S43" s="140">
        <f t="shared" si="1"/>
        <v>0</v>
      </c>
      <c r="T43" s="134"/>
      <c r="U43" s="19"/>
      <c r="V43" s="84"/>
    </row>
    <row r="44" spans="1:22" s="17" customFormat="1" thickBot="1">
      <c r="A44" s="39"/>
      <c r="B44" s="161"/>
      <c r="C44" s="42"/>
      <c r="D44" s="39"/>
      <c r="E44" s="38">
        <v>0.4</v>
      </c>
      <c r="F44" s="119">
        <f t="shared" si="28"/>
        <v>0</v>
      </c>
      <c r="G44" s="165">
        <f>+IF(B44=1,'TARIFS '!$F$7)+IF(B44=2,'TARIFS '!$F$8)+IF(B44=3,'TARIFS '!$F$9)+IF(B44=4,'TARIFS '!$F$10)+IF(B44=5,'TARIFS '!$F$11)+IF(B44=6,'TARIFS '!$F$12)+IF(B44=7,'TARIFS '!$F$13)+IF(B44=8,'TARIFS '!$F$14)+IF(B44=9,'TARIFS '!$F$15)+IF(B44=10,'TARIFS '!$F$16)+IF(B44=11,'TARIFS '!$F$17)+IF(B44=12,'TARIFS '!$F$18)+IF(B44=13,'TARIFS '!$F$19)+IF(B44=14,'TARIFS '!$F$20)+IF(B44=15,'TARIFS '!$F$21)+IF(B44=16,'TARIFS '!$F$22)+IF(B44=17,'TARIFS '!$F$23)+IF(B44=18,'TARIFS '!$F$24)+IF(B44=19,'TARIFS '!$F$25)</f>
        <v>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65">
        <f>+IF(B44=20,'TARIFS '!$F$27)+IF(B44=21,'TARIFS '!$F$28)+IF(B44=22,'TARIFS '!$F$29)+IF(B44=23,'TARIFS '!$F$30)+IF(B44=24,'TARIFS '!$F$31)+IF(B44=25,'TARIFS '!$F$32)</f>
        <v>0</v>
      </c>
      <c r="S44" s="140">
        <f t="shared" si="1"/>
        <v>0</v>
      </c>
      <c r="T44" s="134"/>
      <c r="U44" s="19"/>
      <c r="V44" s="84"/>
    </row>
    <row r="45" spans="1:22" s="17" customFormat="1" thickBot="1">
      <c r="A45" s="39"/>
      <c r="B45" s="161"/>
      <c r="C45" s="42"/>
      <c r="D45" s="39"/>
      <c r="E45" s="38">
        <v>0.4</v>
      </c>
      <c r="F45" s="119">
        <f t="shared" si="28"/>
        <v>0</v>
      </c>
      <c r="G45" s="165">
        <f>+IF(B45=1,'TARIFS '!$F$7)+IF(B45=2,'TARIFS '!$F$8)+IF(B45=3,'TARIFS '!$F$9)+IF(B45=4,'TARIFS '!$F$10)+IF(B45=5,'TARIFS '!$F$11)+IF(B45=6,'TARIFS '!$F$12)+IF(B45=7,'TARIFS '!$F$13)+IF(B45=8,'TARIFS '!$F$14)+IF(B45=9,'TARIFS '!$F$15)+IF(B45=10,'TARIFS '!$F$16)+IF(B45=11,'TARIFS '!$F$17)+IF(B45=12,'TARIFS '!$F$18)+IF(B45=13,'TARIFS '!$F$19)+IF(B45=14,'TARIFS '!$F$20)+IF(B45=15,'TARIFS '!$F$21)+IF(B45=16,'TARIFS '!$F$22)+IF(B45=17,'TARIFS '!$F$23)+IF(B45=18,'TARIFS '!$F$24)+IF(B45=19,'TARIFS '!$F$25)</f>
        <v>0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65">
        <f>+IF(B45=20,'TARIFS '!$F$27)+IF(B45=21,'TARIFS '!$F$28)+IF(B45=22,'TARIFS '!$F$29)+IF(B45=23,'TARIFS '!$F$30)+IF(B45=24,'TARIFS '!$F$31)+IF(B45=25,'TARIFS '!$F$32)</f>
        <v>0</v>
      </c>
      <c r="S45" s="140">
        <f t="shared" si="1"/>
        <v>0</v>
      </c>
      <c r="T45" s="134"/>
      <c r="U45" s="19"/>
      <c r="V45" s="84"/>
    </row>
    <row r="46" spans="1:22" s="17" customFormat="1" thickBot="1">
      <c r="A46" s="39"/>
      <c r="B46" s="161"/>
      <c r="C46" s="42"/>
      <c r="D46" s="39"/>
      <c r="E46" s="38">
        <v>0.4</v>
      </c>
      <c r="F46" s="119">
        <f t="shared" si="28"/>
        <v>0</v>
      </c>
      <c r="G46" s="165">
        <f>+IF(B46=1,'TARIFS '!$F$7)+IF(B46=2,'TARIFS '!$F$8)+IF(B46=3,'TARIFS '!$F$9)+IF(B46=4,'TARIFS '!$F$10)+IF(B46=5,'TARIFS '!$F$11)+IF(B46=6,'TARIFS '!$F$12)+IF(B46=7,'TARIFS '!$F$13)+IF(B46=8,'TARIFS '!$F$14)+IF(B46=9,'TARIFS '!$F$15)+IF(B46=10,'TARIFS '!$F$16)+IF(B46=11,'TARIFS '!$F$17)+IF(B46=12,'TARIFS '!$F$18)+IF(B46=13,'TARIFS '!$F$19)+IF(B46=14,'TARIFS '!$F$20)+IF(B46=15,'TARIFS '!$F$21)+IF(B46=16,'TARIFS '!$F$22)+IF(B46=17,'TARIFS '!$F$23)+IF(B46=18,'TARIFS '!$F$24)+IF(B46=19,'TARIFS '!$F$25)</f>
        <v>0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65">
        <f>+IF(B46=20,'TARIFS '!$F$27)+IF(B46=21,'TARIFS '!$F$28)+IF(B46=22,'TARIFS '!$F$29)+IF(B46=23,'TARIFS '!$F$30)+IF(B46=24,'TARIFS '!$F$31)+IF(B46=25,'TARIFS '!$F$32)</f>
        <v>0</v>
      </c>
      <c r="S46" s="140">
        <f t="shared" si="1"/>
        <v>0</v>
      </c>
      <c r="T46" s="134"/>
      <c r="U46" s="19"/>
      <c r="V46" s="84"/>
    </row>
    <row r="47" spans="1:22" s="17" customFormat="1" thickBot="1">
      <c r="A47" s="39"/>
      <c r="B47" s="161"/>
      <c r="C47" s="42"/>
      <c r="D47" s="39"/>
      <c r="E47" s="38">
        <v>0.4</v>
      </c>
      <c r="F47" s="119">
        <f t="shared" si="28"/>
        <v>0</v>
      </c>
      <c r="G47" s="165">
        <f>+IF(B47=1,'TARIFS '!$F$7)+IF(B47=2,'TARIFS '!$F$8)+IF(B47=3,'TARIFS '!$F$9)+IF(B47=4,'TARIFS '!$F$10)+IF(B47=5,'TARIFS '!$F$11)+IF(B47=6,'TARIFS '!$F$12)+IF(B47=7,'TARIFS '!$F$13)+IF(B47=8,'TARIFS '!$F$14)+IF(B47=9,'TARIFS '!$F$15)+IF(B47=10,'TARIFS '!$F$16)+IF(B47=11,'TARIFS '!$F$17)+IF(B47=12,'TARIFS '!$F$18)+IF(B47=13,'TARIFS '!$F$19)+IF(B47=14,'TARIFS '!$F$20)+IF(B47=15,'TARIFS '!$F$21)+IF(B47=16,'TARIFS '!$F$22)+IF(B47=17,'TARIFS '!$F$23)+IF(B47=18,'TARIFS '!$F$24)+IF(B47=19,'TARIFS '!$F$25)</f>
        <v>0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65">
        <f>+IF(B47=20,'TARIFS '!$F$27)+IF(B47=21,'TARIFS '!$F$28)+IF(B47=22,'TARIFS '!$F$29)+IF(B47=23,'TARIFS '!$F$30)+IF(B47=24,'TARIFS '!$F$31)+IF(B47=25,'TARIFS '!$F$32)</f>
        <v>0</v>
      </c>
      <c r="S47" s="140">
        <f t="shared" si="1"/>
        <v>0</v>
      </c>
      <c r="T47" s="134"/>
      <c r="U47" s="19"/>
      <c r="V47" s="84"/>
    </row>
    <row r="48" spans="1:22" s="17" customFormat="1" thickBot="1">
      <c r="A48" s="39"/>
      <c r="B48" s="161"/>
      <c r="C48" s="42"/>
      <c r="D48" s="39"/>
      <c r="E48" s="38">
        <v>0.4</v>
      </c>
      <c r="F48" s="119">
        <f t="shared" si="28"/>
        <v>0</v>
      </c>
      <c r="G48" s="165">
        <f>+IF(B48=1,'TARIFS '!$F$7)+IF(B48=2,'TARIFS '!$F$8)+IF(B48=3,'TARIFS '!$F$9)+IF(B48=4,'TARIFS '!$F$10)+IF(B48=5,'TARIFS '!$F$11)+IF(B48=6,'TARIFS '!$F$12)+IF(B48=7,'TARIFS '!$F$13)+IF(B48=8,'TARIFS '!$F$14)+IF(B48=9,'TARIFS '!$F$15)+IF(B48=10,'TARIFS '!$F$16)+IF(B48=11,'TARIFS '!$F$17)+IF(B48=12,'TARIFS '!$F$18)+IF(B48=13,'TARIFS '!$F$19)+IF(B48=14,'TARIFS '!$F$20)+IF(B48=15,'TARIFS '!$F$21)+IF(B48=16,'TARIFS '!$F$22)+IF(B48=17,'TARIFS '!$F$23)+IF(B48=18,'TARIFS '!$F$24)+IF(B48=19,'TARIFS '!$F$25)</f>
        <v>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65">
        <f>+IF(B48=20,'TARIFS '!$F$27)+IF(B48=21,'TARIFS '!$F$28)+IF(B48=22,'TARIFS '!$F$29)+IF(B48=23,'TARIFS '!$F$30)+IF(B48=24,'TARIFS '!$F$31)+IF(B48=25,'TARIFS '!$F$32)</f>
        <v>0</v>
      </c>
      <c r="S48" s="140">
        <f t="shared" si="1"/>
        <v>0</v>
      </c>
      <c r="T48" s="134"/>
      <c r="U48" s="19"/>
      <c r="V48" s="84"/>
    </row>
    <row r="49" spans="1:22" s="17" customFormat="1" thickBot="1">
      <c r="A49" s="39"/>
      <c r="B49" s="161"/>
      <c r="C49" s="42"/>
      <c r="D49" s="39"/>
      <c r="E49" s="22">
        <v>0.4</v>
      </c>
      <c r="F49" s="119">
        <f t="shared" si="28"/>
        <v>0</v>
      </c>
      <c r="G49" s="179">
        <f>+IF(B49=1,'TARIFS '!$F$7)+IF(B49=2,'TARIFS '!$F$8)+IF(B49=3,'TARIFS '!$F$9)+IF(B49=4,'TARIFS '!$F$10)+IF(B49=5,'TARIFS '!$F$11)+IF(B49=6,'TARIFS '!$F$12)+IF(B49=7,'TARIFS '!$F$13)+IF(B49=8,'TARIFS '!$F$14)+IF(B49=9,'TARIFS '!$F$15)+IF(B49=10,'TARIFS '!$F$16)+IF(B49=11,'TARIFS '!$F$17)+IF(B49=12,'TARIFS '!$F$18)+IF(B49=13,'TARIFS '!$F$19)+IF(B49=14,'TARIFS '!$F$20)+IF(B49=15,'TARIFS '!$F$21)+IF(B49=16,'TARIFS '!$F$22)+IF(B49=17,'TARIFS '!$F$23)+IF(B49=18,'TARIFS '!$F$24)+IF(B49=19,'TARIFS '!$F$25)</f>
        <v>0</v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79">
        <f>+IF(B49=20,'TARIFS '!$F$27)+IF(B49=21,'TARIFS '!$F$28)+IF(B49=22,'TARIFS '!$F$29)+IF(B49=23,'TARIFS '!$F$30)+IF(B49=24,'TARIFS '!$F$31)+IF(B49=25,'TARIFS '!$F$32)</f>
        <v>0</v>
      </c>
      <c r="S49" s="140">
        <f t="shared" si="1"/>
        <v>0</v>
      </c>
      <c r="T49" s="134"/>
      <c r="V49" s="84"/>
    </row>
    <row r="50" spans="1:22" s="17" customFormat="1" thickBot="1">
      <c r="A50" s="40"/>
      <c r="B50" s="162"/>
      <c r="C50" s="89" t="s">
        <v>0</v>
      </c>
      <c r="D50" s="90"/>
      <c r="E50" s="91"/>
      <c r="F50" s="92">
        <f>SUM(F37:F49)</f>
        <v>0</v>
      </c>
      <c r="G50" s="184">
        <f>SUM(G37:G49)</f>
        <v>0</v>
      </c>
      <c r="H50" s="185">
        <f t="shared" ref="H50" si="30">SUM(H37:H49)</f>
        <v>0</v>
      </c>
      <c r="I50" s="185">
        <f t="shared" ref="I50" si="31">SUM(I37:I49)</f>
        <v>0</v>
      </c>
      <c r="J50" s="185">
        <f t="shared" ref="J50" si="32">SUM(J37:J49)</f>
        <v>0</v>
      </c>
      <c r="K50" s="185">
        <f t="shared" ref="K50" si="33">SUM(K37:K49)</f>
        <v>0</v>
      </c>
      <c r="L50" s="185">
        <f t="shared" ref="L50" si="34">SUM(L37:L49)</f>
        <v>0</v>
      </c>
      <c r="M50" s="185">
        <f t="shared" ref="M50" si="35">SUM(M37:M49)</f>
        <v>0</v>
      </c>
      <c r="N50" s="185">
        <f t="shared" ref="N50" si="36">SUM(N37:N49)</f>
        <v>0</v>
      </c>
      <c r="O50" s="185">
        <f t="shared" ref="O50" si="37">SUM(O37:O49)</f>
        <v>0</v>
      </c>
      <c r="P50" s="185">
        <f t="shared" ref="P50" si="38">SUM(P37:P49)</f>
        <v>0</v>
      </c>
      <c r="Q50" s="185">
        <f t="shared" ref="Q50" si="39">SUM(Q37:Q49)</f>
        <v>0</v>
      </c>
      <c r="R50" s="186">
        <f t="shared" ref="R50" si="40">SUM(R37:R49)</f>
        <v>0</v>
      </c>
      <c r="S50" s="141">
        <f>SUM(F37:R49)</f>
        <v>0</v>
      </c>
      <c r="T50" s="135"/>
      <c r="V50" s="85">
        <f>SUM(F50:R50)</f>
        <v>0</v>
      </c>
    </row>
    <row r="51" spans="1:22" s="5" customFormat="1" outlineLevel="1" thickBot="1">
      <c r="A51" s="37"/>
      <c r="B51" s="159"/>
      <c r="C51" s="41" t="s">
        <v>83</v>
      </c>
      <c r="D51" s="37"/>
      <c r="E51" s="38">
        <v>0.4</v>
      </c>
      <c r="F51" s="118">
        <f>+E51*D51</f>
        <v>0</v>
      </c>
      <c r="G51" s="165">
        <f>+IF(B51=1,'TARIFS '!$F$7)+IF(B51=2,'TARIFS '!$F$8)+IF(B51=3,'TARIFS '!$F$9)+IF(B51=4,'TARIFS '!$F$10)+IF(B51=5,'TARIFS '!$F$11)+IF(B51=6,'TARIFS '!$F$12)+IF(B51=7,'TARIFS '!$F$13)+IF(B51=8,'TARIFS '!$F$14)+IF(B51=9,'TARIFS '!$F$15)+IF(B51=10,'TARIFS '!$F$16)+IF(B51=11,'TARIFS '!$F$17)+IF(B51=12,'TARIFS '!$F$18)+IF(B51=13,'TARIFS '!$F$19)+IF(B51=14,'TARIFS '!$F$20)+IF(B51=15,'TARIFS '!$F$21)+IF(B51=16,'TARIFS '!$F$22)+IF(B51=17,'TARIFS '!$F$23)+IF(B51=18,'TARIFS '!$F$24)+IF(B51=19,'TARIFS '!$F$25)</f>
        <v>0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165">
        <f>+IF(B51=20,'TARIFS '!$F$27)+IF(B51=21,'TARIFS '!$F$28)+IF(B51=22,'TARIFS '!$F$29)+IF(B51=23,'TARIFS '!$F$30)+IF(B51=24,'TARIFS '!$F$31)+IF(B51=25,'TARIFS '!$F$32)</f>
        <v>0</v>
      </c>
      <c r="S51" s="140">
        <f t="shared" si="1"/>
        <v>0</v>
      </c>
      <c r="T51" s="134"/>
      <c r="V51" s="86"/>
    </row>
    <row r="52" spans="1:22" s="5" customFormat="1" outlineLevel="1" thickBot="1">
      <c r="A52" s="39"/>
      <c r="B52" s="161"/>
      <c r="C52" s="42"/>
      <c r="D52" s="39"/>
      <c r="E52" s="22">
        <v>0.4</v>
      </c>
      <c r="F52" s="119">
        <f t="shared" ref="F52:F53" si="41">+E52*D52</f>
        <v>0</v>
      </c>
      <c r="G52" s="165">
        <f>+IF(B52=1,'TARIFS '!$F$7)+IF(B52=2,'TARIFS '!$F$8)+IF(B52=3,'TARIFS '!$F$9)+IF(B52=4,'TARIFS '!$F$10)+IF(B52=5,'TARIFS '!$F$11)+IF(B52=6,'TARIFS '!$F$12)+IF(B52=7,'TARIFS '!$F$13)+IF(B52=8,'TARIFS '!$F$14)+IF(B52=9,'TARIFS '!$F$15)+IF(B52=10,'TARIFS '!$F$16)+IF(B52=11,'TARIFS '!$F$17)+IF(B52=12,'TARIFS '!$F$18)+IF(B52=13,'TARIFS '!$F$19)+IF(B52=14,'TARIFS '!$F$20)+IF(B52=15,'TARIFS '!$F$21)+IF(B52=16,'TARIFS '!$F$22)+IF(B52=17,'TARIFS '!$F$23)+IF(B52=18,'TARIFS '!$F$24)+IF(B52=19,'TARIFS '!$F$25)</f>
        <v>0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65">
        <f>+IF(B52=20,'TARIFS '!$F$27)+IF(B52=21,'TARIFS '!$F$28)+IF(B52=22,'TARIFS '!$F$29)+IF(B52=23,'TARIFS '!$F$30)+IF(B52=24,'TARIFS '!$F$31)+IF(B52=25,'TARIFS '!$F$32)</f>
        <v>0</v>
      </c>
      <c r="S52" s="140">
        <f t="shared" si="1"/>
        <v>0</v>
      </c>
      <c r="T52" s="134"/>
      <c r="V52" s="86"/>
    </row>
    <row r="53" spans="1:22" ht="14.25" outlineLevel="1" thickBot="1">
      <c r="A53" s="39"/>
      <c r="B53" s="161"/>
      <c r="C53" s="42"/>
      <c r="D53" s="39"/>
      <c r="E53" s="22">
        <v>0.4</v>
      </c>
      <c r="F53" s="119">
        <f t="shared" si="41"/>
        <v>0</v>
      </c>
      <c r="G53" s="179">
        <f>+IF(B53=1,'TARIFS '!$F$7)+IF(B53=2,'TARIFS '!$F$8)+IF(B53=3,'TARIFS '!$F$9)+IF(B53=4,'TARIFS '!$F$10)+IF(B53=5,'TARIFS '!$F$11)+IF(B53=6,'TARIFS '!$F$12)+IF(B53=7,'TARIFS '!$F$13)+IF(B53=8,'TARIFS '!$F$14)+IF(B53=9,'TARIFS '!$F$15)+IF(B53=10,'TARIFS '!$F$16)+IF(B53=11,'TARIFS '!$F$17)+IF(B53=12,'TARIFS '!$F$18)+IF(B53=13,'TARIFS '!$F$19)+IF(B53=14,'TARIFS '!$F$20)+IF(B53=15,'TARIFS '!$F$21)+IF(B53=16,'TARIFS '!$F$22)+IF(B53=17,'TARIFS '!$F$23)+IF(B53=18,'TARIFS '!$F$24)+IF(B53=19,'TARIFS '!$F$25)</f>
        <v>0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79">
        <f>+IF(B53=20,'TARIFS '!$F$27)+IF(B53=21,'TARIFS '!$F$28)+IF(B53=22,'TARIFS '!$F$29)+IF(B53=23,'TARIFS '!$F$30)+IF(B53=24,'TARIFS '!$F$31)+IF(B53=25,'TARIFS '!$F$32)</f>
        <v>0</v>
      </c>
      <c r="S53" s="140">
        <f t="shared" si="1"/>
        <v>0</v>
      </c>
      <c r="T53" s="134"/>
      <c r="V53" s="87"/>
    </row>
    <row r="54" spans="1:22" ht="14.25" outlineLevel="1" thickBot="1">
      <c r="A54" s="40"/>
      <c r="B54" s="162"/>
      <c r="C54" s="89" t="s">
        <v>0</v>
      </c>
      <c r="D54" s="90"/>
      <c r="E54" s="91"/>
      <c r="F54" s="92">
        <f>SUM(F51:F53)</f>
        <v>0</v>
      </c>
      <c r="G54" s="184">
        <f>SUM(G51:G53)</f>
        <v>0</v>
      </c>
      <c r="H54" s="185">
        <f t="shared" ref="H54" si="42">SUM(H51:H53)</f>
        <v>0</v>
      </c>
      <c r="I54" s="185">
        <f t="shared" ref="I54" si="43">SUM(I51:I53)</f>
        <v>0</v>
      </c>
      <c r="J54" s="185">
        <f t="shared" ref="J54" si="44">SUM(J51:J53)</f>
        <v>0</v>
      </c>
      <c r="K54" s="185">
        <f t="shared" ref="K54" si="45">SUM(K51:K53)</f>
        <v>0</v>
      </c>
      <c r="L54" s="185">
        <f t="shared" ref="L54" si="46">SUM(L51:L53)</f>
        <v>0</v>
      </c>
      <c r="M54" s="185">
        <f t="shared" ref="M54" si="47">SUM(M51:M53)</f>
        <v>0</v>
      </c>
      <c r="N54" s="185">
        <f t="shared" ref="N54" si="48">SUM(N51:N53)</f>
        <v>0</v>
      </c>
      <c r="O54" s="185">
        <f t="shared" ref="O54" si="49">SUM(O51:O53)</f>
        <v>0</v>
      </c>
      <c r="P54" s="185">
        <f t="shared" ref="P54" si="50">SUM(P51:P53)</f>
        <v>0</v>
      </c>
      <c r="Q54" s="185">
        <f t="shared" ref="Q54" si="51">SUM(Q51:Q53)</f>
        <v>0</v>
      </c>
      <c r="R54" s="186">
        <f t="shared" ref="R54" si="52">SUM(R51:R53)</f>
        <v>0</v>
      </c>
      <c r="S54" s="141">
        <f>SUM(S51:S53)</f>
        <v>0</v>
      </c>
      <c r="T54" s="135"/>
      <c r="U54" s="17"/>
      <c r="V54" s="85">
        <f>SUM(F54:R54)</f>
        <v>0</v>
      </c>
    </row>
    <row r="55" spans="1:22" ht="14.25" outlineLevel="1" thickBot="1">
      <c r="A55" s="37"/>
      <c r="B55" s="159"/>
      <c r="C55" s="41" t="s">
        <v>83</v>
      </c>
      <c r="D55" s="37"/>
      <c r="E55" s="38">
        <v>0.4</v>
      </c>
      <c r="F55" s="118">
        <f>+E55*D55</f>
        <v>0</v>
      </c>
      <c r="G55" s="165">
        <f>+IF(B55=1,'TARIFS '!$F$7)+IF(B55=2,'TARIFS '!$F$8)+IF(B55=3,'TARIFS '!$F$9)+IF(B55=4,'TARIFS '!$F$10)+IF(B55=5,'TARIFS '!$F$11)+IF(B55=6,'TARIFS '!$F$12)+IF(B55=7,'TARIFS '!$F$13)+IF(B55=8,'TARIFS '!$F$14)+IF(B55=9,'TARIFS '!$F$15)+IF(B55=10,'TARIFS '!$F$16)+IF(B55=11,'TARIFS '!$F$17)+IF(B55=12,'TARIFS '!$F$18)+IF(B55=13,'TARIFS '!$F$19)+IF(B55=14,'TARIFS '!$F$20)+IF(B55=15,'TARIFS '!$F$21)+IF(B55=16,'TARIFS '!$F$22)+IF(B55=17,'TARIFS '!$F$23)+IF(B55=18,'TARIFS '!$F$24)+IF(B55=19,'TARIFS '!$F$25)</f>
        <v>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65">
        <f>+IF(B55=20,'TARIFS '!$F$27)+IF(B55=21,'TARIFS '!$F$28)+IF(B55=22,'TARIFS '!$F$29)+IF(B55=23,'TARIFS '!$F$30)+IF(B55=24,'TARIFS '!$F$31)+IF(B55=25,'TARIFS '!$F$32)</f>
        <v>0</v>
      </c>
      <c r="S55" s="140">
        <f t="shared" si="1"/>
        <v>0</v>
      </c>
      <c r="T55" s="134"/>
      <c r="V55" s="87"/>
    </row>
    <row r="56" spans="1:22" ht="14.25" outlineLevel="1" thickBot="1">
      <c r="A56" s="39"/>
      <c r="B56" s="161"/>
      <c r="C56" s="42"/>
      <c r="D56" s="39"/>
      <c r="E56" s="22">
        <v>0.4</v>
      </c>
      <c r="F56" s="119">
        <f t="shared" ref="F56:F57" si="53">+E56*D56</f>
        <v>0</v>
      </c>
      <c r="G56" s="165">
        <f>+IF(B56=1,'TARIFS '!$F$7)+IF(B56=2,'TARIFS '!$F$8)+IF(B56=3,'TARIFS '!$F$9)+IF(B56=4,'TARIFS '!$F$10)+IF(B56=5,'TARIFS '!$F$11)+IF(B56=6,'TARIFS '!$F$12)+IF(B56=7,'TARIFS '!$F$13)+IF(B56=8,'TARIFS '!$F$14)+IF(B56=9,'TARIFS '!$F$15)+IF(B56=10,'TARIFS '!$F$16)+IF(B56=11,'TARIFS '!$F$17)+IF(B56=12,'TARIFS '!$F$18)+IF(B56=13,'TARIFS '!$F$19)+IF(B56=14,'TARIFS '!$F$20)+IF(B56=15,'TARIFS '!$F$21)+IF(B56=16,'TARIFS '!$F$22)+IF(B56=17,'TARIFS '!$F$23)+IF(B56=18,'TARIFS '!$F$24)+IF(B56=19,'TARIFS '!$F$25)</f>
        <v>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165">
        <f>+IF(B56=20,'TARIFS '!$F$27)+IF(B56=21,'TARIFS '!$F$28)+IF(B56=22,'TARIFS '!$F$29)+IF(B56=23,'TARIFS '!$F$30)+IF(B56=24,'TARIFS '!$F$31)+IF(B56=25,'TARIFS '!$F$32)</f>
        <v>0</v>
      </c>
      <c r="S56" s="140">
        <f t="shared" si="1"/>
        <v>0</v>
      </c>
      <c r="T56" s="134"/>
      <c r="V56" s="87"/>
    </row>
    <row r="57" spans="1:22" ht="14.25" outlineLevel="1" thickBot="1">
      <c r="A57" s="39"/>
      <c r="B57" s="161"/>
      <c r="C57" s="42"/>
      <c r="D57" s="39"/>
      <c r="E57" s="22">
        <v>0.4</v>
      </c>
      <c r="F57" s="119">
        <f t="shared" si="53"/>
        <v>0</v>
      </c>
      <c r="G57" s="179">
        <f>+IF(B57=1,'TARIFS '!$F$7)+IF(B57=2,'TARIFS '!$F$8)+IF(B57=3,'TARIFS '!$F$9)+IF(B57=4,'TARIFS '!$F$10)+IF(B57=5,'TARIFS '!$F$11)+IF(B57=6,'TARIFS '!$F$12)+IF(B57=7,'TARIFS '!$F$13)+IF(B57=8,'TARIFS '!$F$14)+IF(B57=9,'TARIFS '!$F$15)+IF(B57=10,'TARIFS '!$F$16)+IF(B57=11,'TARIFS '!$F$17)+IF(B57=12,'TARIFS '!$F$18)+IF(B57=13,'TARIFS '!$F$19)+IF(B57=14,'TARIFS '!$F$20)+IF(B57=15,'TARIFS '!$F$21)+IF(B57=16,'TARIFS '!$F$22)+IF(B57=17,'TARIFS '!$F$23)+IF(B57=18,'TARIFS '!$F$24)+IF(B57=19,'TARIFS '!$F$25)</f>
        <v>0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79">
        <f>+IF(B57=20,'TARIFS '!$F$27)+IF(B57=21,'TARIFS '!$F$28)+IF(B57=22,'TARIFS '!$F$29)+IF(B57=23,'TARIFS '!$F$30)+IF(B57=24,'TARIFS '!$F$31)+IF(B57=25,'TARIFS '!$F$32)</f>
        <v>0</v>
      </c>
      <c r="S57" s="140">
        <f t="shared" si="1"/>
        <v>0</v>
      </c>
      <c r="T57" s="134"/>
      <c r="V57" s="87"/>
    </row>
    <row r="58" spans="1:22" ht="14.25" outlineLevel="1" thickBot="1">
      <c r="A58" s="40"/>
      <c r="B58" s="162"/>
      <c r="C58" s="89" t="s">
        <v>0</v>
      </c>
      <c r="D58" s="90"/>
      <c r="E58" s="91"/>
      <c r="F58" s="92">
        <f>SUM(F55:F57)</f>
        <v>0</v>
      </c>
      <c r="G58" s="184">
        <f>SUM(G55:G57)</f>
        <v>0</v>
      </c>
      <c r="H58" s="185">
        <f t="shared" ref="H58" si="54">SUM(H55:H57)</f>
        <v>0</v>
      </c>
      <c r="I58" s="185">
        <f t="shared" ref="I58" si="55">SUM(I55:I57)</f>
        <v>0</v>
      </c>
      <c r="J58" s="185">
        <f t="shared" ref="J58" si="56">SUM(J55:J57)</f>
        <v>0</v>
      </c>
      <c r="K58" s="185">
        <f t="shared" ref="K58" si="57">SUM(K55:K57)</f>
        <v>0</v>
      </c>
      <c r="L58" s="185">
        <f t="shared" ref="L58" si="58">SUM(L55:L57)</f>
        <v>0</v>
      </c>
      <c r="M58" s="185">
        <f t="shared" ref="M58" si="59">SUM(M55:M57)</f>
        <v>0</v>
      </c>
      <c r="N58" s="185">
        <f t="shared" ref="N58" si="60">SUM(N55:N57)</f>
        <v>0</v>
      </c>
      <c r="O58" s="185">
        <f t="shared" ref="O58" si="61">SUM(O55:O57)</f>
        <v>0</v>
      </c>
      <c r="P58" s="185">
        <f t="shared" ref="P58" si="62">SUM(P55:P57)</f>
        <v>0</v>
      </c>
      <c r="Q58" s="185">
        <f t="shared" ref="Q58" si="63">SUM(Q55:Q57)</f>
        <v>0</v>
      </c>
      <c r="R58" s="186">
        <f t="shared" ref="R58" si="64">SUM(R55:R57)</f>
        <v>0</v>
      </c>
      <c r="S58" s="141">
        <f>SUM(S55:S57)</f>
        <v>0</v>
      </c>
      <c r="T58" s="135"/>
      <c r="U58" s="17"/>
      <c r="V58" s="85">
        <f>SUM(F58:R58)</f>
        <v>0</v>
      </c>
    </row>
    <row r="59" spans="1:22" ht="14.25" outlineLevel="1" thickBot="1">
      <c r="A59" s="37"/>
      <c r="B59" s="159"/>
      <c r="C59" s="41" t="s">
        <v>83</v>
      </c>
      <c r="D59" s="37"/>
      <c r="E59" s="38">
        <v>0.4</v>
      </c>
      <c r="F59" s="118">
        <f>+E59*D59</f>
        <v>0</v>
      </c>
      <c r="G59" s="165">
        <f>+IF(B59=1,'TARIFS '!$F$7)+IF(B59=2,'TARIFS '!$F$8)+IF(B59=3,'TARIFS '!$F$9)+IF(B59=4,'TARIFS '!$F$10)+IF(B59=5,'TARIFS '!$F$11)+IF(B59=6,'TARIFS '!$F$12)+IF(B59=7,'TARIFS '!$F$13)+IF(B59=8,'TARIFS '!$F$14)+IF(B59=9,'TARIFS '!$F$15)+IF(B59=10,'TARIFS '!$F$16)+IF(B59=11,'TARIFS '!$F$17)+IF(B59=12,'TARIFS '!$F$18)+IF(B59=13,'TARIFS '!$F$19)+IF(B59=14,'TARIFS '!$F$20)+IF(B59=15,'TARIFS '!$F$21)+IF(B59=16,'TARIFS '!$F$22)+IF(B59=17,'TARIFS '!$F$23)+IF(B59=18,'TARIFS '!$F$24)+IF(B59=19,'TARIFS '!$F$25)</f>
        <v>0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165">
        <f>+IF(B59=20,'TARIFS '!$F$27)+IF(B59=21,'TARIFS '!$F$28)+IF(B59=22,'TARIFS '!$F$29)+IF(B59=23,'TARIFS '!$F$30)+IF(B59=24,'TARIFS '!$F$31)+IF(B59=25,'TARIFS '!$F$32)</f>
        <v>0</v>
      </c>
      <c r="S59" s="140">
        <f t="shared" si="1"/>
        <v>0</v>
      </c>
      <c r="T59" s="134"/>
      <c r="V59" s="87"/>
    </row>
    <row r="60" spans="1:22" ht="14.25" outlineLevel="1" thickBot="1">
      <c r="A60" s="39"/>
      <c r="B60" s="161"/>
      <c r="C60" s="42"/>
      <c r="D60" s="39"/>
      <c r="E60" s="22">
        <v>0.4</v>
      </c>
      <c r="F60" s="119">
        <f t="shared" ref="F60:F61" si="65">+E60*D60</f>
        <v>0</v>
      </c>
      <c r="G60" s="165">
        <f>+IF(B60=1,'TARIFS '!$F$7)+IF(B60=2,'TARIFS '!$F$8)+IF(B60=3,'TARIFS '!$F$9)+IF(B60=4,'TARIFS '!$F$10)+IF(B60=5,'TARIFS '!$F$11)+IF(B60=6,'TARIFS '!$F$12)+IF(B60=7,'TARIFS '!$F$13)+IF(B60=8,'TARIFS '!$F$14)+IF(B60=9,'TARIFS '!$F$15)+IF(B60=10,'TARIFS '!$F$16)+IF(B60=11,'TARIFS '!$F$17)+IF(B60=12,'TARIFS '!$F$18)+IF(B60=13,'TARIFS '!$F$19)+IF(B60=14,'TARIFS '!$F$20)+IF(B60=15,'TARIFS '!$F$21)+IF(B60=16,'TARIFS '!$F$22)+IF(B60=17,'TARIFS '!$F$23)+IF(B60=18,'TARIFS '!$F$24)+IF(B60=19,'TARIFS '!$F$25)</f>
        <v>0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65">
        <f>+IF(B60=20,'TARIFS '!$F$27)+IF(B60=21,'TARIFS '!$F$28)+IF(B60=22,'TARIFS '!$F$29)+IF(B60=23,'TARIFS '!$F$30)+IF(B60=24,'TARIFS '!$F$31)+IF(B60=25,'TARIFS '!$F$32)</f>
        <v>0</v>
      </c>
      <c r="S60" s="140">
        <f t="shared" si="1"/>
        <v>0</v>
      </c>
      <c r="T60" s="134"/>
      <c r="V60" s="87"/>
    </row>
    <row r="61" spans="1:22" outlineLevel="1">
      <c r="A61" s="39"/>
      <c r="B61" s="161"/>
      <c r="C61" s="42"/>
      <c r="D61" s="39"/>
      <c r="E61" s="22">
        <v>0.4</v>
      </c>
      <c r="F61" s="119">
        <f t="shared" si="65"/>
        <v>0</v>
      </c>
      <c r="G61" s="165">
        <f>+IF(B61=1,'TARIFS '!$F$7)+IF(B61=2,'TARIFS '!$F$8)+IF(B61=3,'TARIFS '!$F$9)+IF(B61=4,'TARIFS '!$F$10)+IF(B61=5,'TARIFS '!$F$11)+IF(B61=6,'TARIFS '!$F$12)+IF(B61=7,'TARIFS '!$F$13)+IF(B61=8,'TARIFS '!$F$14)+IF(B61=9,'TARIFS '!$F$15)+IF(B61=10,'TARIFS '!$F$16)+IF(B61=11,'TARIFS '!$F$17)+IF(B61=12,'TARIFS '!$F$18)+IF(B61=13,'TARIFS '!$F$19)+IF(B61=14,'TARIFS '!$F$20)+IF(B61=15,'TARIFS '!$F$21)+IF(B61=16,'TARIFS '!$F$22)+IF(B61=17,'TARIFS '!$F$23)+IF(B61=18,'TARIFS '!$F$24)+IF(B61=19,'TARIFS '!$F$25)</f>
        <v>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65">
        <f>+IF(B61=20,'TARIFS '!$F$27)+IF(B61=21,'TARIFS '!$F$28)+IF(B61=22,'TARIFS '!$F$29)+IF(B61=23,'TARIFS '!$F$30)+IF(B61=24,'TARIFS '!$F$31)+IF(B61=25,'TARIFS '!$F$32)</f>
        <v>0</v>
      </c>
      <c r="S61" s="140">
        <f t="shared" si="1"/>
        <v>0</v>
      </c>
      <c r="T61" s="134"/>
      <c r="V61" s="87"/>
    </row>
    <row r="62" spans="1:22" ht="14.25" outlineLevel="1" thickBot="1">
      <c r="A62" s="40"/>
      <c r="B62" s="162"/>
      <c r="C62" s="89" t="s">
        <v>0</v>
      </c>
      <c r="D62" s="90"/>
      <c r="E62" s="91"/>
      <c r="F62" s="92">
        <f>SUM(F59:F61)</f>
        <v>0</v>
      </c>
      <c r="G62" s="93">
        <f>SUM(G59:G61)</f>
        <v>0</v>
      </c>
      <c r="H62" s="93">
        <f t="shared" ref="H62" si="66">SUM(H59:H61)</f>
        <v>0</v>
      </c>
      <c r="I62" s="93">
        <f t="shared" ref="I62" si="67">SUM(I59:I61)</f>
        <v>0</v>
      </c>
      <c r="J62" s="93">
        <f t="shared" ref="J62" si="68">SUM(J59:J61)</f>
        <v>0</v>
      </c>
      <c r="K62" s="93">
        <f t="shared" ref="K62" si="69">SUM(K59:K61)</f>
        <v>0</v>
      </c>
      <c r="L62" s="93">
        <f t="shared" ref="L62" si="70">SUM(L59:L61)</f>
        <v>0</v>
      </c>
      <c r="M62" s="93">
        <f t="shared" ref="M62" si="71">SUM(M59:M61)</f>
        <v>0</v>
      </c>
      <c r="N62" s="93">
        <f t="shared" ref="N62" si="72">SUM(N59:N61)</f>
        <v>0</v>
      </c>
      <c r="O62" s="93">
        <f t="shared" ref="O62" si="73">SUM(O59:O61)</f>
        <v>0</v>
      </c>
      <c r="P62" s="93">
        <f t="shared" ref="P62" si="74">SUM(P59:P61)</f>
        <v>0</v>
      </c>
      <c r="Q62" s="93">
        <f t="shared" ref="Q62" si="75">SUM(Q59:Q61)</f>
        <v>0</v>
      </c>
      <c r="R62" s="93">
        <f t="shared" ref="R62" si="76">SUM(R59:R61)</f>
        <v>0</v>
      </c>
      <c r="S62" s="141">
        <f>SUM(S59:S61)</f>
        <v>0</v>
      </c>
      <c r="T62" s="135"/>
      <c r="U62" s="17"/>
      <c r="V62" s="85">
        <f>SUM(F62:R62)</f>
        <v>0</v>
      </c>
    </row>
    <row r="63" spans="1:22" ht="14.25" thickBot="1">
      <c r="A63" s="37"/>
      <c r="B63" s="159"/>
      <c r="C63" s="41" t="s">
        <v>83</v>
      </c>
      <c r="D63" s="37"/>
      <c r="E63" s="38">
        <v>0.4</v>
      </c>
      <c r="F63" s="118">
        <f>+E63*D63</f>
        <v>0</v>
      </c>
      <c r="G63" s="165">
        <f>+IF(B63=1,'TARIFS '!$F$7)+IF(B63=2,'TARIFS '!$F$8)+IF(B63=3,'TARIFS '!$F$9)+IF(B63=4,'TARIFS '!$F$10)+IF(B63=5,'TARIFS '!$F$11)+IF(B63=6,'TARIFS '!$F$12)+IF(B63=7,'TARIFS '!$F$13)+IF(B63=8,'TARIFS '!$F$14)+IF(B63=9,'TARIFS '!$F$15)+IF(B63=10,'TARIFS '!$F$16)+IF(B63=11,'TARIFS '!$F$17)+IF(B63=12,'TARIFS '!$F$18)+IF(B63=13,'TARIFS '!$F$19)+IF(B63=14,'TARIFS '!$F$20)+IF(B63=15,'TARIFS '!$F$21)+IF(B63=16,'TARIFS '!$F$22)+IF(B63=17,'TARIFS '!$F$23)+IF(B63=18,'TARIFS '!$F$24)+IF(B63=19,'TARIFS '!$F$25)</f>
        <v>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165">
        <f>+IF(B63=20,'TARIFS '!$F$27)+IF(B63=21,'TARIFS '!$F$28)+IF(B63=22,'TARIFS '!$F$29)+IF(B63=23,'TARIFS '!$F$30)+IF(B63=24,'TARIFS '!$F$31)+IF(B63=25,'TARIFS '!$F$32)</f>
        <v>0</v>
      </c>
      <c r="S63" s="140">
        <f t="shared" si="1"/>
        <v>0</v>
      </c>
      <c r="T63" s="134"/>
      <c r="V63" s="87"/>
    </row>
    <row r="64" spans="1:22" ht="14.25" thickBot="1">
      <c r="A64" s="39"/>
      <c r="B64" s="161"/>
      <c r="C64" s="42"/>
      <c r="D64" s="39"/>
      <c r="E64" s="22">
        <v>0.4</v>
      </c>
      <c r="F64" s="119">
        <f t="shared" ref="F64:F65" si="77">+E64*D64</f>
        <v>0</v>
      </c>
      <c r="G64" s="165">
        <f>+IF(B64=1,'TARIFS '!$F$7)+IF(B64=2,'TARIFS '!$F$8)+IF(B64=3,'TARIFS '!$F$9)+IF(B64=4,'TARIFS '!$F$10)+IF(B64=5,'TARIFS '!$F$11)+IF(B64=6,'TARIFS '!$F$12)+IF(B64=7,'TARIFS '!$F$13)+IF(B64=8,'TARIFS '!$F$14)+IF(B64=9,'TARIFS '!$F$15)+IF(B64=10,'TARIFS '!$F$16)+IF(B64=11,'TARIFS '!$F$17)+IF(B64=12,'TARIFS '!$F$18)+IF(B64=13,'TARIFS '!$F$19)+IF(B64=14,'TARIFS '!$F$20)+IF(B64=15,'TARIFS '!$F$21)+IF(B64=16,'TARIFS '!$F$22)+IF(B64=17,'TARIFS '!$F$23)+IF(B64=18,'TARIFS '!$F$24)+IF(B64=19,'TARIFS '!$F$25)</f>
        <v>0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65">
        <f>+IF(B64=20,'TARIFS '!$F$27)+IF(B64=21,'TARIFS '!$F$28)+IF(B64=22,'TARIFS '!$F$29)+IF(B64=23,'TARIFS '!$F$30)+IF(B64=24,'TARIFS '!$F$31)+IF(B64=25,'TARIFS '!$F$32)</f>
        <v>0</v>
      </c>
      <c r="S64" s="140">
        <f t="shared" si="1"/>
        <v>0</v>
      </c>
      <c r="T64" s="134"/>
      <c r="V64" s="87"/>
    </row>
    <row r="65" spans="1:22" ht="14.25" thickBot="1">
      <c r="A65" s="39"/>
      <c r="B65" s="161"/>
      <c r="C65" s="42"/>
      <c r="D65" s="39"/>
      <c r="E65" s="22">
        <v>0.4</v>
      </c>
      <c r="F65" s="119">
        <f t="shared" si="77"/>
        <v>0</v>
      </c>
      <c r="G65" s="179">
        <f>+IF(B65=1,'TARIFS '!$F$7)+IF(B65=2,'TARIFS '!$F$8)+IF(B65=3,'TARIFS '!$F$9)+IF(B65=4,'TARIFS '!$F$10)+IF(B65=5,'TARIFS '!$F$11)+IF(B65=6,'TARIFS '!$F$12)+IF(B65=7,'TARIFS '!$F$13)+IF(B65=8,'TARIFS '!$F$14)+IF(B65=9,'TARIFS '!$F$15)+IF(B65=10,'TARIFS '!$F$16)+IF(B65=11,'TARIFS '!$F$17)+IF(B65=12,'TARIFS '!$F$18)+IF(B65=13,'TARIFS '!$F$19)+IF(B65=14,'TARIFS '!$F$20)+IF(B65=15,'TARIFS '!$F$21)+IF(B65=16,'TARIFS '!$F$22)+IF(B65=17,'TARIFS '!$F$23)+IF(B65=18,'TARIFS '!$F$24)+IF(B65=19,'TARIFS '!$F$25)</f>
        <v>0</v>
      </c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79">
        <f>+IF(B65=20,'TARIFS '!$F$27)+IF(B65=21,'TARIFS '!$F$28)+IF(B65=22,'TARIFS '!$F$29)+IF(B65=23,'TARIFS '!$F$30)+IF(B65=24,'TARIFS '!$F$31)+IF(B65=25,'TARIFS '!$F$32)</f>
        <v>0</v>
      </c>
      <c r="S65" s="140">
        <f t="shared" si="1"/>
        <v>0</v>
      </c>
      <c r="T65" s="134"/>
      <c r="V65" s="87"/>
    </row>
    <row r="66" spans="1:22" ht="14.25" thickBot="1">
      <c r="A66" s="40"/>
      <c r="B66" s="162"/>
      <c r="C66" s="89" t="s">
        <v>0</v>
      </c>
      <c r="D66" s="90"/>
      <c r="E66" s="91"/>
      <c r="F66" s="92">
        <f>SUM(F63:F65)</f>
        <v>0</v>
      </c>
      <c r="G66" s="184">
        <f>SUM(G63:G65)</f>
        <v>0</v>
      </c>
      <c r="H66" s="185">
        <f t="shared" ref="H66" si="78">SUM(H63:H65)</f>
        <v>0</v>
      </c>
      <c r="I66" s="185">
        <f t="shared" ref="I66" si="79">SUM(I63:I65)</f>
        <v>0</v>
      </c>
      <c r="J66" s="185">
        <f t="shared" ref="J66" si="80">SUM(J63:J65)</f>
        <v>0</v>
      </c>
      <c r="K66" s="185">
        <f t="shared" ref="K66" si="81">SUM(K63:K65)</f>
        <v>0</v>
      </c>
      <c r="L66" s="185">
        <f t="shared" ref="L66" si="82">SUM(L63:L65)</f>
        <v>0</v>
      </c>
      <c r="M66" s="185">
        <f t="shared" ref="M66" si="83">SUM(M63:M65)</f>
        <v>0</v>
      </c>
      <c r="N66" s="185">
        <f t="shared" ref="N66" si="84">SUM(N63:N65)</f>
        <v>0</v>
      </c>
      <c r="O66" s="185">
        <f t="shared" ref="O66" si="85">SUM(O63:O65)</f>
        <v>0</v>
      </c>
      <c r="P66" s="185">
        <f t="shared" ref="P66" si="86">SUM(P63:P65)</f>
        <v>0</v>
      </c>
      <c r="Q66" s="185">
        <f t="shared" ref="Q66" si="87">SUM(Q63:Q65)</f>
        <v>0</v>
      </c>
      <c r="R66" s="186">
        <f t="shared" ref="R66" si="88">SUM(R63:R65)</f>
        <v>0</v>
      </c>
      <c r="S66" s="141">
        <f>SUM(S63:S65)</f>
        <v>0</v>
      </c>
      <c r="T66" s="135"/>
      <c r="U66" s="17"/>
      <c r="V66" s="85">
        <f>SUM(F66:R66)</f>
        <v>0</v>
      </c>
    </row>
    <row r="67" spans="1:22" ht="15.75" customHeight="1" thickBot="1">
      <c r="A67" s="5"/>
      <c r="B67" s="49"/>
      <c r="C67" s="44" t="s">
        <v>0</v>
      </c>
      <c r="D67" s="45"/>
      <c r="E67" s="45"/>
      <c r="F67" s="46">
        <f>SUM(F19+F28+F32+F36+F50+F54+F58+F62+F66)</f>
        <v>0</v>
      </c>
      <c r="G67" s="46">
        <f t="shared" ref="G67:R67" si="89">SUM(G19+G28+G32+G36+G50+G54+G58+G62+G66)</f>
        <v>0</v>
      </c>
      <c r="H67" s="46">
        <f t="shared" si="89"/>
        <v>0</v>
      </c>
      <c r="I67" s="46">
        <f t="shared" si="89"/>
        <v>0</v>
      </c>
      <c r="J67" s="46">
        <f t="shared" si="89"/>
        <v>0</v>
      </c>
      <c r="K67" s="46">
        <f t="shared" si="89"/>
        <v>0</v>
      </c>
      <c r="L67" s="46">
        <f t="shared" si="89"/>
        <v>0</v>
      </c>
      <c r="M67" s="46">
        <f t="shared" si="89"/>
        <v>0</v>
      </c>
      <c r="N67" s="46">
        <f t="shared" si="89"/>
        <v>0</v>
      </c>
      <c r="O67" s="46">
        <f t="shared" si="89"/>
        <v>0</v>
      </c>
      <c r="P67" s="46">
        <f t="shared" si="89"/>
        <v>0</v>
      </c>
      <c r="Q67" s="46">
        <f t="shared" si="89"/>
        <v>0</v>
      </c>
      <c r="R67" s="46">
        <f t="shared" si="89"/>
        <v>0</v>
      </c>
      <c r="S67" s="139">
        <f>+S66+S62+S58+S54+S50+S42+S36+S32+S28+S19</f>
        <v>0</v>
      </c>
      <c r="T67" s="136"/>
      <c r="V67" s="87">
        <f>SUM(V14:V66)</f>
        <v>0</v>
      </c>
    </row>
    <row r="68" spans="1:22" ht="7.5" customHeight="1"/>
    <row r="69" spans="1:22" ht="7.5" customHeight="1">
      <c r="F69" s="27"/>
      <c r="G69" s="27"/>
    </row>
    <row r="70" spans="1:22">
      <c r="C70" s="28" t="s">
        <v>3</v>
      </c>
      <c r="D70" s="29"/>
      <c r="E70" s="29"/>
      <c r="F70" s="43"/>
      <c r="G70" s="43"/>
      <c r="H70" s="23"/>
      <c r="I70" s="23"/>
      <c r="J70" s="43"/>
      <c r="K70" s="43"/>
      <c r="L70" s="43"/>
      <c r="M70" s="43"/>
      <c r="N70" s="43"/>
      <c r="O70" s="43"/>
      <c r="P70" s="43"/>
      <c r="Q70" s="43"/>
      <c r="R70" s="43"/>
    </row>
    <row r="71" spans="1:22" ht="14.25" thickBot="1">
      <c r="H71" s="15"/>
      <c r="I71" s="15"/>
    </row>
    <row r="72" spans="1:22" ht="18.75" thickBot="1">
      <c r="C72" s="30" t="s">
        <v>10</v>
      </c>
      <c r="D72" s="24"/>
      <c r="E72" s="24"/>
      <c r="H72" s="31" t="s">
        <v>4</v>
      </c>
      <c r="I72" s="32"/>
      <c r="K72" s="188" t="s">
        <v>9</v>
      </c>
      <c r="L72" s="189"/>
      <c r="N72" s="21" t="s">
        <v>1</v>
      </c>
      <c r="O72" s="21"/>
      <c r="P72" s="106">
        <f>SUM(F67:R67)</f>
        <v>0</v>
      </c>
    </row>
    <row r="73" spans="1:22" ht="18.75" thickBot="1">
      <c r="C73" s="33"/>
      <c r="H73" s="196" t="s">
        <v>76</v>
      </c>
      <c r="I73" s="197"/>
      <c r="K73" s="196" t="s">
        <v>75</v>
      </c>
      <c r="L73" s="197"/>
      <c r="N73" s="107"/>
      <c r="O73" s="21"/>
      <c r="P73" s="107"/>
    </row>
    <row r="74" spans="1:22" ht="13.5" customHeight="1" thickBot="1">
      <c r="C74" s="33" t="s">
        <v>7</v>
      </c>
      <c r="H74" s="25" t="s">
        <v>7</v>
      </c>
      <c r="I74" s="26"/>
      <c r="K74" s="25" t="s">
        <v>8</v>
      </c>
      <c r="L74" s="26"/>
      <c r="N74" s="21" t="s">
        <v>11</v>
      </c>
      <c r="O74" s="21"/>
      <c r="P74" s="106">
        <v>0</v>
      </c>
    </row>
    <row r="75" spans="1:22" ht="18.75" thickBot="1">
      <c r="C75" s="33"/>
      <c r="H75" s="25"/>
      <c r="I75" s="26"/>
      <c r="K75" s="25"/>
      <c r="L75" s="26"/>
      <c r="N75" s="107"/>
      <c r="O75" s="21"/>
      <c r="P75" s="107"/>
    </row>
    <row r="76" spans="1:22" ht="18.75" thickBot="1">
      <c r="C76" s="33"/>
      <c r="H76" s="25"/>
      <c r="I76" s="26"/>
      <c r="K76" s="25"/>
      <c r="L76" s="26"/>
      <c r="N76" s="21" t="s">
        <v>2</v>
      </c>
      <c r="O76" s="21"/>
      <c r="P76" s="106">
        <f>P72-P74</f>
        <v>0</v>
      </c>
    </row>
    <row r="77" spans="1:22">
      <c r="C77" s="33"/>
      <c r="H77" s="25"/>
      <c r="I77" s="26"/>
      <c r="K77" s="25"/>
      <c r="L77" s="26"/>
    </row>
    <row r="78" spans="1:22">
      <c r="C78" s="33"/>
      <c r="H78" s="25"/>
      <c r="I78" s="26"/>
      <c r="K78" s="25"/>
      <c r="L78" s="26"/>
    </row>
    <row r="79" spans="1:22">
      <c r="C79" s="34"/>
      <c r="H79" s="190" t="s">
        <v>5</v>
      </c>
      <c r="I79" s="191"/>
      <c r="K79" s="190" t="s">
        <v>6</v>
      </c>
      <c r="L79" s="191"/>
    </row>
    <row r="80" spans="1:22">
      <c r="C80" s="35"/>
      <c r="D80" s="35"/>
      <c r="E80" s="35"/>
    </row>
    <row r="81" spans="3:7">
      <c r="C81" s="27"/>
      <c r="D81" s="27"/>
      <c r="E81" s="27"/>
    </row>
    <row r="84" spans="3:7">
      <c r="C84" s="24"/>
      <c r="D84" s="24"/>
      <c r="E84" s="24"/>
      <c r="F84" s="36"/>
      <c r="G84" s="36"/>
    </row>
  </sheetData>
  <sheetProtection selectLockedCells="1" selectUnlockedCells="1"/>
  <mergeCells count="13">
    <mergeCell ref="A8:C8"/>
    <mergeCell ref="C6:I6"/>
    <mergeCell ref="K8:M8"/>
    <mergeCell ref="C7:I7"/>
    <mergeCell ref="D11:F11"/>
    <mergeCell ref="I2:K2"/>
    <mergeCell ref="K72:L72"/>
    <mergeCell ref="H79:I79"/>
    <mergeCell ref="K79:L79"/>
    <mergeCell ref="M7:P7"/>
    <mergeCell ref="I10:J10"/>
    <mergeCell ref="K73:L73"/>
    <mergeCell ref="H73:I73"/>
  </mergeCells>
  <phoneticPr fontId="21" type="noConversion"/>
  <printOptions horizontalCentered="1" verticalCentered="1"/>
  <pageMargins left="0" right="0" top="0" bottom="0" header="0" footer="0"/>
  <pageSetup paperSize="9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2343150</xdr:colOff>
                    <xdr:row>6</xdr:row>
                    <xdr:rowOff>219075</xdr:rowOff>
                  </from>
                  <to>
                    <xdr:col>4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142875</xdr:rowOff>
                  </from>
                  <to>
                    <xdr:col>7</xdr:col>
                    <xdr:colOff>419100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29B0-C5E9-4A9D-BB13-1D9330D71DF8}">
  <sheetPr>
    <tabColor rgb="FF00B0F0"/>
  </sheetPr>
  <dimension ref="A1:G33"/>
  <sheetViews>
    <sheetView topLeftCell="A6" workbookViewId="0">
      <selection activeCell="J10" sqref="J10"/>
    </sheetView>
  </sheetViews>
  <sheetFormatPr baseColWidth="10" defaultRowHeight="12.75"/>
  <cols>
    <col min="3" max="3" width="34.5703125" customWidth="1"/>
  </cols>
  <sheetData>
    <row r="1" spans="1:7" ht="13.5" thickBot="1"/>
    <row r="2" spans="1:7" ht="15.75">
      <c r="A2" s="56"/>
      <c r="B2" s="55"/>
      <c r="C2" s="62"/>
      <c r="D2" s="62"/>
      <c r="E2" s="59" t="s">
        <v>13</v>
      </c>
      <c r="F2" s="166" t="s">
        <v>77</v>
      </c>
    </row>
    <row r="3" spans="1:7" ht="16.5" thickBot="1">
      <c r="A3" s="223" t="s">
        <v>41</v>
      </c>
      <c r="B3" s="224"/>
      <c r="C3" s="225"/>
      <c r="D3" s="63"/>
      <c r="E3" s="60" t="s">
        <v>42</v>
      </c>
      <c r="F3" s="61" t="s">
        <v>43</v>
      </c>
    </row>
    <row r="4" spans="1:7" ht="15.75">
      <c r="A4" s="226" t="s">
        <v>44</v>
      </c>
      <c r="B4" s="227"/>
      <c r="C4" s="227"/>
      <c r="D4" s="69"/>
      <c r="E4" s="69"/>
      <c r="F4" s="70">
        <v>0.4</v>
      </c>
    </row>
    <row r="5" spans="1:7" ht="16.5" thickBot="1">
      <c r="A5" s="228" t="s">
        <v>45</v>
      </c>
      <c r="B5" s="229"/>
      <c r="C5" s="229"/>
      <c r="D5" s="124"/>
      <c r="E5" s="124"/>
      <c r="F5" s="125">
        <v>15</v>
      </c>
    </row>
    <row r="6" spans="1:7" ht="16.5" thickBot="1">
      <c r="A6" s="127" t="s">
        <v>72</v>
      </c>
      <c r="B6" s="128"/>
      <c r="C6" s="128"/>
      <c r="D6" s="128"/>
      <c r="E6" s="128"/>
      <c r="F6" s="129"/>
      <c r="G6" s="131" t="s">
        <v>40</v>
      </c>
    </row>
    <row r="7" spans="1:7" ht="15.75">
      <c r="A7" s="213" t="s">
        <v>24</v>
      </c>
      <c r="B7" s="214"/>
      <c r="C7" s="214"/>
      <c r="D7" s="57" t="s">
        <v>28</v>
      </c>
      <c r="E7" s="57"/>
      <c r="F7" s="71">
        <v>100</v>
      </c>
      <c r="G7" s="130">
        <v>1</v>
      </c>
    </row>
    <row r="8" spans="1:7" ht="15.75">
      <c r="A8" s="211" t="s">
        <v>25</v>
      </c>
      <c r="B8" s="212"/>
      <c r="C8" s="212"/>
      <c r="D8" s="54" t="s">
        <v>28</v>
      </c>
      <c r="E8" s="54"/>
      <c r="F8" s="72">
        <v>50</v>
      </c>
      <c r="G8" s="121">
        <v>2</v>
      </c>
    </row>
    <row r="9" spans="1:7" ht="15.75">
      <c r="A9" s="211" t="s">
        <v>26</v>
      </c>
      <c r="B9" s="212"/>
      <c r="C9" s="212"/>
      <c r="D9" s="54" t="s">
        <v>28</v>
      </c>
      <c r="E9" s="54"/>
      <c r="F9" s="72">
        <v>70</v>
      </c>
      <c r="G9" s="121">
        <v>3</v>
      </c>
    </row>
    <row r="10" spans="1:7" ht="15.75">
      <c r="A10" s="211" t="s">
        <v>27</v>
      </c>
      <c r="B10" s="212"/>
      <c r="C10" s="212"/>
      <c r="D10" s="54" t="s">
        <v>28</v>
      </c>
      <c r="E10" s="54"/>
      <c r="F10" s="72">
        <v>50</v>
      </c>
      <c r="G10" s="121">
        <v>4</v>
      </c>
    </row>
    <row r="11" spans="1:7" ht="15.75">
      <c r="A11" s="64" t="s">
        <v>46</v>
      </c>
      <c r="B11" s="65"/>
      <c r="C11" s="65"/>
      <c r="D11" s="65" t="s">
        <v>28</v>
      </c>
      <c r="E11" s="65"/>
      <c r="F11" s="73">
        <v>65</v>
      </c>
      <c r="G11" s="121">
        <v>5</v>
      </c>
    </row>
    <row r="12" spans="1:7" ht="16.5" thickBot="1">
      <c r="A12" s="209" t="s">
        <v>47</v>
      </c>
      <c r="B12" s="210"/>
      <c r="C12" s="210"/>
      <c r="D12" s="58" t="s">
        <v>28</v>
      </c>
      <c r="E12" s="58"/>
      <c r="F12" s="74">
        <v>20</v>
      </c>
      <c r="G12" s="121">
        <v>6</v>
      </c>
    </row>
    <row r="13" spans="1:7" ht="15.75">
      <c r="A13" s="221" t="s">
        <v>82</v>
      </c>
      <c r="B13" s="222"/>
      <c r="C13" s="222"/>
      <c r="D13" s="170" t="s">
        <v>48</v>
      </c>
      <c r="E13" s="170"/>
      <c r="F13" s="171">
        <v>75</v>
      </c>
      <c r="G13" s="121">
        <v>7</v>
      </c>
    </row>
    <row r="14" spans="1:7" ht="15.75">
      <c r="A14" s="215" t="s">
        <v>82</v>
      </c>
      <c r="B14" s="216"/>
      <c r="C14" s="216"/>
      <c r="D14" s="172" t="s">
        <v>28</v>
      </c>
      <c r="E14" s="172"/>
      <c r="F14" s="173">
        <v>175</v>
      </c>
      <c r="G14" s="121">
        <v>8</v>
      </c>
    </row>
    <row r="15" spans="1:7" ht="15.75">
      <c r="A15" s="217" t="s">
        <v>80</v>
      </c>
      <c r="B15" s="218"/>
      <c r="C15" s="218"/>
      <c r="D15" s="174"/>
      <c r="E15" s="174"/>
      <c r="F15" s="175">
        <v>25</v>
      </c>
      <c r="G15" s="121">
        <v>9</v>
      </c>
    </row>
    <row r="16" spans="1:7" ht="16.5" thickBot="1">
      <c r="A16" s="219" t="s">
        <v>81</v>
      </c>
      <c r="B16" s="220"/>
      <c r="C16" s="220"/>
      <c r="D16" s="176"/>
      <c r="E16" s="176"/>
      <c r="F16" s="177">
        <v>100</v>
      </c>
      <c r="G16" s="121">
        <v>10</v>
      </c>
    </row>
    <row r="17" spans="1:7" ht="15.75">
      <c r="A17" s="147" t="s">
        <v>84</v>
      </c>
      <c r="B17" s="69"/>
      <c r="C17" s="148"/>
      <c r="D17" s="57" t="s">
        <v>28</v>
      </c>
      <c r="E17" s="57"/>
      <c r="F17" s="152">
        <v>120</v>
      </c>
      <c r="G17" s="121">
        <v>11</v>
      </c>
    </row>
    <row r="18" spans="1:7" ht="15.75">
      <c r="A18" s="147" t="s">
        <v>85</v>
      </c>
      <c r="B18" s="149"/>
      <c r="C18" s="150"/>
      <c r="D18" s="54" t="s">
        <v>28</v>
      </c>
      <c r="E18" s="54"/>
      <c r="F18" s="153">
        <v>100</v>
      </c>
      <c r="G18" s="121">
        <v>12</v>
      </c>
    </row>
    <row r="19" spans="1:7" ht="15.75">
      <c r="A19" s="147" t="s">
        <v>86</v>
      </c>
      <c r="B19" s="149"/>
      <c r="C19" s="150"/>
      <c r="D19" s="54" t="s">
        <v>28</v>
      </c>
      <c r="E19" s="54"/>
      <c r="F19" s="153">
        <v>80</v>
      </c>
      <c r="G19" s="121">
        <v>13</v>
      </c>
    </row>
    <row r="20" spans="1:7" ht="15.75">
      <c r="A20" s="147" t="s">
        <v>87</v>
      </c>
      <c r="B20" s="151"/>
      <c r="C20" s="65"/>
      <c r="D20" s="54" t="s">
        <v>28</v>
      </c>
      <c r="E20" s="65"/>
      <c r="F20" s="154">
        <v>60</v>
      </c>
      <c r="G20" s="121">
        <v>14</v>
      </c>
    </row>
    <row r="21" spans="1:7" ht="15.75">
      <c r="A21" s="147" t="s">
        <v>88</v>
      </c>
      <c r="B21" s="66"/>
      <c r="C21" s="66"/>
      <c r="D21" s="66" t="s">
        <v>28</v>
      </c>
      <c r="E21" s="66"/>
      <c r="F21" s="155">
        <v>40</v>
      </c>
      <c r="G21" s="121">
        <v>15</v>
      </c>
    </row>
    <row r="22" spans="1:7" ht="15.75">
      <c r="A22" s="147" t="s">
        <v>89</v>
      </c>
      <c r="B22" s="54"/>
      <c r="C22" s="54"/>
      <c r="D22" s="54" t="s">
        <v>28</v>
      </c>
      <c r="E22" s="54"/>
      <c r="F22" s="153">
        <v>50</v>
      </c>
      <c r="G22" s="121">
        <v>16</v>
      </c>
    </row>
    <row r="23" spans="1:7" ht="16.5" thickBot="1">
      <c r="A23" s="147" t="s">
        <v>90</v>
      </c>
      <c r="B23" s="58"/>
      <c r="C23" s="58"/>
      <c r="D23" s="58" t="s">
        <v>28</v>
      </c>
      <c r="E23" s="58"/>
      <c r="F23" s="156">
        <v>60</v>
      </c>
      <c r="G23" s="121">
        <v>17</v>
      </c>
    </row>
    <row r="24" spans="1:7" ht="15.75">
      <c r="A24" s="213" t="s">
        <v>29</v>
      </c>
      <c r="B24" s="214"/>
      <c r="C24" s="214"/>
      <c r="D24" s="57" t="s">
        <v>28</v>
      </c>
      <c r="E24" s="57"/>
      <c r="F24" s="71">
        <v>70</v>
      </c>
      <c r="G24" s="121">
        <v>18</v>
      </c>
    </row>
    <row r="25" spans="1:7" ht="16.5" thickBot="1">
      <c r="A25" s="209" t="s">
        <v>30</v>
      </c>
      <c r="B25" s="210"/>
      <c r="C25" s="210"/>
      <c r="D25" s="58" t="s">
        <v>28</v>
      </c>
      <c r="E25" s="58"/>
      <c r="F25" s="74">
        <v>70</v>
      </c>
      <c r="G25" s="122">
        <v>19</v>
      </c>
    </row>
    <row r="26" spans="1:7" ht="40.5" customHeight="1" thickBot="1">
      <c r="A26" s="67"/>
      <c r="B26" s="68"/>
      <c r="C26" s="68"/>
      <c r="D26" s="68"/>
      <c r="E26" s="68"/>
      <c r="F26" s="123"/>
      <c r="G26" s="126"/>
    </row>
    <row r="27" spans="1:7" ht="15.75">
      <c r="A27" s="213" t="s">
        <v>31</v>
      </c>
      <c r="B27" s="214"/>
      <c r="C27" s="214"/>
      <c r="D27" s="57" t="s">
        <v>28</v>
      </c>
      <c r="E27" s="57"/>
      <c r="F27" s="71">
        <v>90</v>
      </c>
      <c r="G27" s="120">
        <v>20</v>
      </c>
    </row>
    <row r="28" spans="1:7" ht="15.75">
      <c r="A28" s="211" t="s">
        <v>32</v>
      </c>
      <c r="B28" s="212"/>
      <c r="C28" s="212"/>
      <c r="D28" s="54" t="s">
        <v>28</v>
      </c>
      <c r="E28" s="54"/>
      <c r="F28" s="72">
        <v>140</v>
      </c>
      <c r="G28" s="121">
        <v>21</v>
      </c>
    </row>
    <row r="29" spans="1:7" ht="15.75">
      <c r="A29" s="211" t="s">
        <v>33</v>
      </c>
      <c r="B29" s="212"/>
      <c r="C29" s="212"/>
      <c r="D29" s="54" t="s">
        <v>28</v>
      </c>
      <c r="E29" s="54"/>
      <c r="F29" s="72">
        <v>190</v>
      </c>
      <c r="G29" s="121">
        <v>22</v>
      </c>
    </row>
    <row r="30" spans="1:7" ht="15.75">
      <c r="A30" s="211" t="s">
        <v>34</v>
      </c>
      <c r="B30" s="212"/>
      <c r="C30" s="212"/>
      <c r="D30" s="54" t="s">
        <v>28</v>
      </c>
      <c r="E30" s="54"/>
      <c r="F30" s="72">
        <v>210</v>
      </c>
      <c r="G30" s="121">
        <v>23</v>
      </c>
    </row>
    <row r="31" spans="1:7" ht="15.75">
      <c r="A31" s="211" t="s">
        <v>35</v>
      </c>
      <c r="B31" s="212"/>
      <c r="C31" s="212"/>
      <c r="D31" s="54" t="s">
        <v>28</v>
      </c>
      <c r="E31" s="54"/>
      <c r="F31" s="72">
        <v>260</v>
      </c>
      <c r="G31" s="121">
        <v>24</v>
      </c>
    </row>
    <row r="32" spans="1:7" ht="16.5" thickBot="1">
      <c r="A32" s="209" t="s">
        <v>36</v>
      </c>
      <c r="B32" s="210"/>
      <c r="C32" s="210"/>
      <c r="D32" s="58" t="s">
        <v>28</v>
      </c>
      <c r="E32" s="58"/>
      <c r="F32" s="74">
        <v>310</v>
      </c>
      <c r="G32" s="122">
        <v>25</v>
      </c>
    </row>
    <row r="33" spans="1:7" ht="13.5" thickBot="1">
      <c r="A33" s="167" t="s">
        <v>79</v>
      </c>
      <c r="B33" s="168"/>
      <c r="C33" s="168"/>
      <c r="D33" s="168"/>
      <c r="E33" s="168"/>
      <c r="F33" s="168"/>
      <c r="G33" s="169"/>
    </row>
  </sheetData>
  <mergeCells count="20">
    <mergeCell ref="A3:C3"/>
    <mergeCell ref="A4:C4"/>
    <mergeCell ref="A5:C5"/>
    <mergeCell ref="A7:C7"/>
    <mergeCell ref="A8:C8"/>
    <mergeCell ref="A32:C32"/>
    <mergeCell ref="A31:C31"/>
    <mergeCell ref="A24:C24"/>
    <mergeCell ref="A9:C9"/>
    <mergeCell ref="A10:C10"/>
    <mergeCell ref="A25:C25"/>
    <mergeCell ref="A14:C14"/>
    <mergeCell ref="A15:C15"/>
    <mergeCell ref="A16:C16"/>
    <mergeCell ref="A29:C29"/>
    <mergeCell ref="A27:C27"/>
    <mergeCell ref="A28:C28"/>
    <mergeCell ref="A30:C30"/>
    <mergeCell ref="A12:C12"/>
    <mergeCell ref="A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1588-DFB3-4697-A864-048F4CD1281F}">
  <dimension ref="A1"/>
  <sheetViews>
    <sheetView workbookViewId="0">
      <selection activeCell="K39" sqref="K39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 DE FRAIS </vt:lpstr>
      <vt:lpstr>TARIFS </vt:lpstr>
      <vt:lpstr>Feuil1</vt:lpstr>
      <vt:lpstr>'NOTE DE FRAIS '!Zone_d_impression</vt:lpstr>
    </vt:vector>
  </TitlesOfParts>
  <Company>DALLOZ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remillieux</dc:creator>
  <cp:lastModifiedBy>Utilisateur</cp:lastModifiedBy>
  <cp:lastPrinted>2024-09-20T14:06:32Z</cp:lastPrinted>
  <dcterms:created xsi:type="dcterms:W3CDTF">2001-01-09T09:48:26Z</dcterms:created>
  <dcterms:modified xsi:type="dcterms:W3CDTF">2024-10-28T09:37:37Z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